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1_AKTIV PROPERTIES\GODISHNI_OTCHETI\PRIKL_2025\ОТЧЕТИ 2025г\Индивидуален 2025г\"/>
    </mc:Choice>
  </mc:AlternateContent>
  <xr:revisionPtr revIDLastSave="0" documentId="8_{03853121-8503-4652-A076-F7C3250FA6B0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5" i="9" s="1"/>
  <c r="H996" i="2" s="1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/>
  <c r="Q16" i="8"/>
  <c r="H856" i="2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79" i="11"/>
  <c r="H1320" i="2"/>
  <c r="H561" i="2"/>
  <c r="H1244" i="2"/>
  <c r="H863" i="2"/>
  <c r="C149" i="11"/>
  <c r="H1305" i="2" s="1"/>
  <c r="E15" i="14"/>
  <c r="D15" i="14"/>
  <c r="H64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A3" i="14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29" i="2"/>
  <c r="C1212" i="2"/>
  <c r="C1208" i="2"/>
  <c r="C1190" i="2"/>
  <c r="C1186" i="2"/>
  <c r="C1170" i="2"/>
  <c r="C1167" i="2"/>
  <c r="C1154" i="2"/>
  <c r="C1151" i="2"/>
  <c r="C1141" i="2"/>
  <c r="C1138" i="2"/>
  <c r="C1129" i="2"/>
  <c r="C1125" i="2"/>
  <c r="C1117" i="2"/>
  <c r="C1113" i="2"/>
  <c r="C1103" i="2"/>
  <c r="C1101" i="2"/>
  <c r="C1090" i="2"/>
  <c r="C1087" i="2"/>
  <c r="C1077" i="2"/>
  <c r="C1074" i="2"/>
  <c r="C1065" i="2"/>
  <c r="C1061" i="2"/>
  <c r="C1053" i="2"/>
  <c r="C1049" i="2"/>
  <c r="C1039" i="2"/>
  <c r="C1037" i="2"/>
  <c r="C1026" i="2"/>
  <c r="C1023" i="2"/>
  <c r="C1013" i="2"/>
  <c r="C1010" i="2"/>
  <c r="C1001" i="2"/>
  <c r="C997" i="2"/>
  <c r="C989" i="2"/>
  <c r="C985" i="2"/>
  <c r="C975" i="2"/>
  <c r="C973" i="2"/>
  <c r="C962" i="2"/>
  <c r="C959" i="2"/>
  <c r="C949" i="2"/>
  <c r="C946" i="2"/>
  <c r="C937" i="2"/>
  <c r="C933" i="2"/>
  <c r="C925" i="2"/>
  <c r="C921" i="2"/>
  <c r="C910" i="2"/>
  <c r="C908" i="2"/>
  <c r="C897" i="2"/>
  <c r="C894" i="2"/>
  <c r="C884" i="2"/>
  <c r="C881" i="2"/>
  <c r="C872" i="2"/>
  <c r="C868" i="2"/>
  <c r="C860" i="2"/>
  <c r="C856" i="2"/>
  <c r="C846" i="2"/>
  <c r="C844" i="2"/>
  <c r="C833" i="2"/>
  <c r="C830" i="2"/>
  <c r="A6" i="5"/>
  <c r="C819" i="2"/>
  <c r="C810" i="2"/>
  <c r="C806" i="2"/>
  <c r="C798" i="2"/>
  <c r="C794" i="2"/>
  <c r="C784" i="2"/>
  <c r="C782" i="2"/>
  <c r="C770" i="2"/>
  <c r="C767" i="2"/>
  <c r="C757" i="2"/>
  <c r="C754" i="2"/>
  <c r="C746" i="2"/>
  <c r="C743" i="2"/>
  <c r="C734" i="2"/>
  <c r="C726" i="2"/>
  <c r="C707" i="2"/>
  <c r="C701" i="2"/>
  <c r="C679" i="2"/>
  <c r="C673" i="2"/>
  <c r="C651" i="2"/>
  <c r="C645" i="2"/>
  <c r="C626" i="2"/>
  <c r="C618" i="2"/>
  <c r="C601" i="2"/>
  <c r="C593" i="2"/>
  <c r="C574" i="2"/>
  <c r="C569" i="2"/>
  <c r="C547" i="2"/>
  <c r="C543" i="2"/>
  <c r="C520" i="2"/>
  <c r="C515" i="2"/>
  <c r="C496" i="2"/>
  <c r="C488" i="2"/>
  <c r="C470" i="2"/>
  <c r="C463" i="2"/>
  <c r="C442" i="2"/>
  <c r="C437" i="2"/>
  <c r="C414" i="2"/>
  <c r="C412" i="2"/>
  <c r="C409" i="2"/>
  <c r="C403" i="2"/>
  <c r="C387" i="2"/>
  <c r="C384" i="2"/>
  <c r="C382" i="2"/>
  <c r="C378" i="2"/>
  <c r="C368" i="2"/>
  <c r="C364" i="2"/>
  <c r="C362" i="2"/>
  <c r="C357" i="2"/>
  <c r="C349" i="2"/>
  <c r="C347" i="2"/>
  <c r="C343" i="2"/>
  <c r="C336" i="2"/>
  <c r="C328" i="2"/>
  <c r="C326" i="2"/>
  <c r="C324" i="2"/>
  <c r="C318" i="2"/>
  <c r="C307" i="2"/>
  <c r="C305" i="2"/>
  <c r="C303" i="2"/>
  <c r="C299" i="2"/>
  <c r="C287" i="2"/>
  <c r="C284" i="2"/>
  <c r="C282" i="2"/>
  <c r="C278" i="2"/>
  <c r="C269" i="2"/>
  <c r="C264" i="2"/>
  <c r="C262" i="2"/>
  <c r="C258" i="2"/>
  <c r="C250" i="2"/>
  <c r="C248" i="2"/>
  <c r="C244" i="2"/>
  <c r="C237" i="2"/>
  <c r="C229" i="2"/>
  <c r="C227" i="2"/>
  <c r="C225" i="2"/>
  <c r="C218" i="2"/>
  <c r="C206" i="2"/>
  <c r="C204" i="2"/>
  <c r="C202" i="2"/>
  <c r="C198" i="2"/>
  <c r="C185" i="2"/>
  <c r="C183" i="2"/>
  <c r="C181" i="2"/>
  <c r="C781" i="2"/>
  <c r="C731" i="2"/>
  <c r="C728" i="2"/>
  <c r="C727" i="2"/>
  <c r="C725" i="2"/>
  <c r="C724" i="2"/>
  <c r="C719" i="2"/>
  <c r="C717" i="2"/>
  <c r="C716" i="2"/>
  <c r="C713" i="2"/>
  <c r="C710" i="2"/>
  <c r="C708" i="2"/>
  <c r="C703" i="2"/>
  <c r="C702" i="2"/>
  <c r="C700" i="2"/>
  <c r="C699" i="2"/>
  <c r="C697" i="2"/>
  <c r="C694" i="2"/>
  <c r="C688" i="2"/>
  <c r="C686" i="2"/>
  <c r="C685" i="2"/>
  <c r="C683" i="2"/>
  <c r="C682" i="2"/>
  <c r="C680" i="2"/>
  <c r="C672" i="2"/>
  <c r="C671" i="2"/>
  <c r="C669" i="2"/>
  <c r="C667" i="2"/>
  <c r="C666" i="2"/>
  <c r="C664" i="2"/>
  <c r="C660" i="2"/>
  <c r="C656" i="2"/>
  <c r="C653" i="2"/>
  <c r="C652" i="2"/>
  <c r="C650" i="2"/>
  <c r="C649" i="2"/>
  <c r="C644" i="2"/>
  <c r="C642" i="2"/>
  <c r="C641" i="2"/>
  <c r="C639" i="2"/>
  <c r="C637" i="2"/>
  <c r="C634" i="2"/>
  <c r="C630" i="2"/>
  <c r="C628" i="2"/>
  <c r="C627" i="2"/>
  <c r="C625" i="2"/>
  <c r="C624" i="2"/>
  <c r="C622" i="2"/>
  <c r="C616" i="2"/>
  <c r="C614" i="2"/>
  <c r="C612" i="2"/>
  <c r="C611" i="2"/>
  <c r="C609" i="2"/>
  <c r="C608" i="2"/>
  <c r="C603" i="2"/>
  <c r="C602" i="2"/>
  <c r="C600" i="2"/>
  <c r="C597" i="2"/>
  <c r="C595" i="2"/>
  <c r="C594" i="2"/>
  <c r="C589" i="2"/>
  <c r="C587" i="2"/>
  <c r="C586" i="2"/>
  <c r="C584" i="2"/>
  <c r="C583" i="2"/>
  <c r="C581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I31" i="7" s="1"/>
  <c r="C17" i="7"/>
  <c r="H222" i="2" s="1"/>
  <c r="H862" i="2"/>
  <c r="H218" i="2"/>
  <c r="H772" i="2"/>
  <c r="H48" i="2"/>
  <c r="H1193" i="2"/>
  <c r="F107" i="9"/>
  <c r="H1195" i="2" s="1"/>
  <c r="D3" i="12"/>
  <c r="G31" i="5"/>
  <c r="G36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8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M31" i="7"/>
  <c r="H456" i="2" s="1"/>
  <c r="H648" i="2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E87" i="9" l="1"/>
  <c r="H1124" i="2" s="1"/>
  <c r="G30" i="8"/>
  <c r="H567" i="2" s="1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31" i="5"/>
  <c r="C33" i="5" s="1"/>
  <c r="H144" i="2" s="1"/>
  <c r="H1127" i="2"/>
  <c r="E77" i="9"/>
  <c r="H1114" i="2" s="1"/>
  <c r="E45" i="9"/>
  <c r="E46" i="9" s="1"/>
  <c r="H1007" i="2" s="1"/>
  <c r="D46" i="9"/>
  <c r="H975" i="2" s="1"/>
  <c r="R27" i="8"/>
  <c r="H895" i="2" s="1"/>
  <c r="H655" i="2"/>
  <c r="H565" i="2"/>
  <c r="J31" i="8"/>
  <c r="J16" i="8"/>
  <c r="E43" i="8"/>
  <c r="H520" i="2" s="1"/>
  <c r="J17" i="8"/>
  <c r="H647" i="2" s="1"/>
  <c r="H650" i="2"/>
  <c r="H1296" i="2"/>
  <c r="C79" i="11"/>
  <c r="H1300" i="2" s="1"/>
  <c r="J17" i="7"/>
  <c r="H376" i="2" s="1"/>
  <c r="D44" i="6"/>
  <c r="D46" i="6" s="1"/>
  <c r="D31" i="5"/>
  <c r="D36" i="5" s="1"/>
  <c r="C36" i="5"/>
  <c r="G37" i="5" s="1"/>
  <c r="H142" i="2"/>
  <c r="H174" i="2"/>
  <c r="H170" i="2"/>
  <c r="G71" i="4"/>
  <c r="G79" i="4" s="1"/>
  <c r="D11" i="12" s="1"/>
  <c r="H102" i="2"/>
  <c r="G56" i="4"/>
  <c r="H107" i="2" s="1"/>
  <c r="H354" i="2"/>
  <c r="H372" i="2"/>
  <c r="I34" i="7"/>
  <c r="H371" i="2" s="1"/>
  <c r="H368" i="2"/>
  <c r="H37" i="4"/>
  <c r="H95" i="4" s="1"/>
  <c r="D34" i="7"/>
  <c r="H261" i="2" s="1"/>
  <c r="L13" i="7"/>
  <c r="H416" i="2" s="1"/>
  <c r="L18" i="7"/>
  <c r="H421" i="2" s="1"/>
  <c r="G34" i="4"/>
  <c r="H93" i="2" s="1"/>
  <c r="D56" i="4"/>
  <c r="H69" i="2"/>
  <c r="C10" i="14"/>
  <c r="C94" i="4"/>
  <c r="D15" i="12"/>
  <c r="B38" i="7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43" i="2" l="1"/>
  <c r="G33" i="5"/>
  <c r="H171" i="2" s="1"/>
  <c r="H1006" i="2"/>
  <c r="R31" i="8"/>
  <c r="H898" i="2" s="1"/>
  <c r="H658" i="2"/>
  <c r="R16" i="8"/>
  <c r="H886" i="2" s="1"/>
  <c r="H646" i="2"/>
  <c r="J31" i="7"/>
  <c r="J34" i="7" s="1"/>
  <c r="H393" i="2" s="1"/>
  <c r="H175" i="2"/>
  <c r="C42" i="5"/>
  <c r="C45" i="5" s="1"/>
  <c r="H156" i="2" s="1"/>
  <c r="D8" i="12"/>
  <c r="H147" i="2"/>
  <c r="C37" i="5"/>
  <c r="G42" i="5" s="1"/>
  <c r="G45" i="5" s="1"/>
  <c r="H179" i="2" s="1"/>
  <c r="D13" i="12"/>
  <c r="H120" i="2"/>
  <c r="H124" i="2"/>
  <c r="D12" i="12"/>
  <c r="D5" i="12"/>
  <c r="G37" i="4"/>
  <c r="C7" i="14" s="1"/>
  <c r="D7" i="14" s="1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76" i="2" l="1"/>
  <c r="C44" i="5"/>
  <c r="G44" i="5"/>
  <c r="H178" i="2" s="1"/>
  <c r="H153" i="2"/>
  <c r="D4" i="12"/>
  <c r="D19" i="12" s="1"/>
  <c r="H390" i="2"/>
  <c r="H148" i="2"/>
  <c r="D21" i="12"/>
  <c r="D18" i="12"/>
  <c r="H94" i="2"/>
  <c r="G95" i="4"/>
  <c r="H125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44" i="5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<sst xmlns="http://schemas.openxmlformats.org/spreadsheetml/2006/main" count="4324" uniqueCount="1005">
  <si>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</si>
  <si>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</si>
  <si>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</si>
  <si>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</si>
  <si>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</si>
  <si>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</si>
  <si>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</si>
  <si>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</si>
  <si>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</si>
  <si>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</si>
  <si>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</si>
  <si>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</si>
  <si>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</si>
  <si>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</si>
  <si>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</si>
  <si>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</si>
  <si>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</si>
  <si>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</si>
  <si>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</si>
  <si>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</si>
  <si>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</si>
  <si>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</si>
  <si>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</si>
  <si>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</si>
  <si>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</si>
  <si>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</si>
  <si>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</si>
  <si>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</si>
  <si>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</si>
  <si>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</si>
  <si>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</si>
  <si>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</si>
  <si>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</si>
  <si>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</si>
  <si>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</si>
  <si>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</si>
  <si>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</si>
  <si>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</si>
  <si>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</si>
  <si>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</si>
  <si>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</si>
  <si>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</si>
  <si>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</si>
  <si>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</si>
  <si>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</si>
  <si>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</si>
  <si>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</si>
  <si>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</si>
  <si>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</si>
  <si>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</si>
  <si>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</si>
  <si>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</si>
  <si>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</si>
  <si>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</si>
  <si>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</si>
  <si>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</si>
  <si>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</si>
  <si>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</si>
  <si>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</si>
  <si>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</si>
  <si>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</si>
  <si>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</si>
  <si>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</si>
  <si>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</si>
  <si>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</si>
  <si>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</si>
  <si>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</si>
  <si>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</si>
  <si>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</si>
  <si>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</si>
  <si>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</si>
  <si>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</si>
  <si>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</si>
  <si>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</si>
  <si>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</si>
  <si>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</si>
  <si>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</si>
  <si>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</si>
  <si>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</si>
  <si>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</si>
  <si>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</si>
  <si>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</si>
  <si>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</si>
  <si>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</si>
  <si>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</si>
  <si>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</si>
  <si>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</si>
  <si>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</si>
  <si>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</si>
  <si>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</si>
  <si>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</si>
  <si>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</si>
  <si>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</si>
  <si>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</si>
  <si>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</si>
  <si>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</si>
  <si>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</si>
  <si>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</si>
  <si>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</si>
  <si>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</si>
  <si>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</si>
  <si>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</si>
  <si>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</si>
  <si>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</si>
  <si>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</si>
  <si>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</si>
  <si>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</si>
  <si>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</si>
  <si>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</si>
  <si>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</si>
  <si>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</si>
  <si>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</si>
  <si>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</si>
  <si>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</si>
  <si>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</si>
  <si>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</si>
  <si>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</si>
  <si>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</si>
  <si>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</si>
  <si>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</si>
  <si>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</si>
  <si>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</si>
  <si>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</si>
  <si>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</si>
  <si>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</si>
  <si>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</si>
  <si>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</si>
  <si>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</si>
  <si>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</si>
  <si>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</si>
  <si>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</si>
  <si>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</si>
  <si>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</si>
  <si>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</si>
  <si>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</si>
  <si>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</si>
  <si>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</si>
  <si>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</si>
  <si>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</si>
  <si>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</si>
  <si>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</si>
  <si>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</si>
  <si>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</si>
  <si>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</si>
  <si>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</si>
  <si>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</si>
  <si>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</si>
  <si>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</si>
  <si>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</si>
  <si>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</si>
  <si>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</si>
  <si>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</si>
  <si>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</si>
  <si>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</si>
  <si>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</si>
  <si>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</si>
  <si>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</si>
  <si>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</si>
  <si>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</si>
  <si>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</si>
  <si>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</si>
  <si>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</si>
  <si>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</si>
  <si>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</si>
  <si>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</si>
  <si>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</si>
  <si>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</si>
  <si>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</si>
  <si>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</si>
  <si>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</si>
  <si>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</si>
  <si>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</si>
  <si>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</si>
  <si>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</si>
  <si>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</si>
  <si>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</si>
  <si>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</si>
  <si>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</si>
  <si>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</si>
  <si>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</si>
  <si>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</si>
  <si>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</si>
  <si>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</si>
  <si>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</si>
  <si>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</si>
  <si>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</si>
  <si>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</si>
  <si>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</si>
  <si>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</si>
  <si>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</si>
  <si>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</si>
  <si>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</si>
  <si>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</si>
  <si>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</si>
  <si>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</si>
  <si>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</si>
  <si>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</si>
  <si>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</si>
  <si>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</si>
  <si>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</si>
  <si>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</si>
  <si>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</si>
  <si>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</si>
  <si>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</si>
  <si>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</si>
  <si>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</si>
  <si>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</si>
  <si>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</si>
  <si>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</si>
  <si>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</si>
  <si>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</si>
  <si>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</si>
  <si>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</si>
  <si>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</si>
  <si>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</si>
  <si>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</si>
  <si>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</si>
  <si>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</si>
  <si>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</si>
  <si>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</si>
  <si>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</si>
  <si>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</si>
  <si>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</si>
  <si>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</si>
  <si>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</si>
  <si>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</si>
  <si>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</si>
  <si>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</si>
  <si>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</si>
  <si>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</si>
  <si>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</si>
  <si>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</si>
  <si>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</si>
  <si>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</si>
  <si>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</si>
  <si>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</si>
  <si>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</si>
  <si>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</si>
  <si>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</si>
  <si>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</si>
  <si>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</si>
  <si>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</si>
  <si>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</si>
  <si>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</si>
  <si>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</si>
  <si>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</si>
  <si>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</si>
  <si>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</si>
  <si>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</si>
  <si>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</si>
  <si>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</si>
  <si>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</si>
  <si>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</si>
  <si>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</si>
  <si>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</si>
  <si>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</si>
  <si>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</si>
  <si>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</si>
  <si>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</si>
  <si>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</si>
  <si>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</si>
  <si>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</si>
  <si>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</si>
  <si>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</si>
  <si>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</si>
  <si>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</si>
  <si>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</si>
  <si>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</si>
  <si>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</si>
  <si>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</si>
  <si>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</si>
  <si>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</si>
  <si>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</si>
  <si>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</si>
  <si>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</si>
  <si>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</si>
  <si>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</si>
  <si>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</si>
  <si>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</si>
  <si>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</si>
  <si>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</si>
  <si>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</si>
  <si>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</si>
  <si>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</si>
  <si>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</si>
  <si>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</si>
  <si>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</si>
  <si>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</si>
  <si>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</si>
  <si>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</si>
  <si>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</si>
  <si>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</si>
  <si>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</si>
  <si>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</si>
  <si>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</si>
  <si>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</si>
  <si>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</si>
  <si>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</si>
  <si>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</si>
  <si>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</si>
  <si>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</si>
  <si>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</si>
  <si>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</si>
  <si>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</si>
  <si>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</si>
  <si>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</si>
  <si>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</si>
  <si>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</si>
  <si>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</si>
  <si>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</si>
  <si>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</si>
  <si>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</si>
  <si>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</si>
  <si>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</si>
  <si>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</si>
  <si>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</si>
  <si>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</si>
  <si>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</si>
  <si>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</si>
  <si>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</si>
  <si>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</si>
  <si>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</si>
  <si>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</si>
  <si>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</si>
  <si>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</si>
  <si>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</si>
  <si>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</si>
  <si>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</si>
  <si>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</si>
  <si>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</si>
  <si>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</si>
  <si>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</si>
  <si>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</si>
  <si>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</si>
  <si>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</si>
  <si>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</si>
  <si>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</si>
  <si>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</si>
  <si>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</si>
  <si>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</si>
  <si>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</si>
  <si>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</si>
  <si>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</si>
  <si>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</si>
  <si>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</si>
  <si>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</si>
  <si>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</si>
  <si>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</si>
  <si>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</si>
  <si>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</si>
  <si>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</si>
  <si>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</si>
  <si>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</si>
  <si>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</si>
  <si>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</si>
  <si>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</si>
  <si>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</si>
  <si>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</si>
  <si>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</si>
  <si>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</si>
  <si>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</si>
  <si>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</si>
  <si>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</si>
  <si>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</si>
  <si>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</si>
  <si>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</si>
  <si>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</si>
  <si>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</si>
  <si>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</si>
  <si>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</si>
  <si>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</si>
  <si>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</si>
  <si>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</si>
  <si>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</si>
  <si>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</si>
  <si>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</si>
  <si>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</si>
  <si>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</si>
  <si>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</si>
  <si>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</si>
  <si>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</si>
  <si>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</si>
  <si>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</si>
  <si>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</si>
  <si>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</si>
  <si>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</si>
  <si>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</si>
  <si>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</si>
  <si>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</si>
  <si>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</si>
  <si>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</si>
  <si>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</si>
  <si>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</si>
  <si>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</si>
  <si>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</si>
  <si>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</si>
  <si>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</si>
  <si>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</si>
  <si>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</si>
  <si>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</si>
  <si>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</si>
  <si>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</si>
  <si>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</si>
  <si>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</si>
  <si>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</si>
  <si>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</si>
  <si>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</si>
  <si>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</si>
  <si>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</si>
  <si>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</si>
  <si>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</si>
  <si>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</si>
  <si>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</si>
  <si>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</si>
  <si>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</si>
  <si>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</si>
  <si>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</si>
  <si>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</si>
  <si>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</si>
  <si>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</si>
  <si>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</si>
  <si>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</si>
  <si>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</si>
  <si>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</si>
  <si>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</si>
  <si>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</si>
  <si>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</si>
  <si>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</si>
  <si>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</si>
  <si>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</si>
  <si>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</si>
  <si>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</si>
  <si>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</si>
  <si>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</si>
  <si>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</si>
  <si>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</si>
  <si>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</si>
  <si>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</si>
  <si>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</si>
  <si>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</si>
  <si>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</si>
  <si>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</si>
  <si>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</si>
  <si>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</si>
  <si>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</si>
  <si>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</si>
  <si>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</si>
  <si>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</si>
  <si>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</si>
  <si>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</si>
  <si>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</si>
  <si>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</si>
  <si>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</si>
  <si>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</si>
  <si>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</si>
  <si>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</si>
  <si>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</si>
  <si>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</si>
  <si>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</si>
  <si>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</si>
  <si>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</si>
  <si>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</si>
  <si>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</si>
  <si>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</si>
  <si>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</si>
  <si>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</si>
  <si>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</si>
  <si>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</si>
  <si>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</si>
  <si>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</si>
  <si>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</si>
  <si>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</si>
  <si>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</si>
  <si>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</si>
  <si>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</si>
  <si>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</si>
  <si>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</si>
  <si>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</si>
  <si>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</si>
  <si>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</si>
  <si>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</si>
  <si>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</si>
  <si>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</si>
  <si>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</si>
  <si>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</si>
  <si>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</si>
  <si>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</si>
  <si>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</si>
  <si>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</si>
  <si>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</si>
  <si>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</si>
  <si>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</si>
  <si>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</si>
  <si>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</si>
  <si>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</si>
  <si>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</si>
  <si>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</si>
  <si>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</si>
  <si>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</si>
  <si>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</si>
  <si>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</si>
  <si>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</si>
  <si>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</si>
  <si>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</si>
  <si>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</si>
  <si>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</si>
  <si>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</si>
  <si>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</si>
  <si>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</si>
  <si>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</si>
  <si>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</si>
  <si>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</si>
  <si>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</si>
  <si>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</si>
  <si>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</si>
  <si>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</si>
  <si>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</si>
  <si>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</si>
  <si>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</si>
  <si>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</si>
  <si>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</si>
  <si>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</si>
  <si>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</si>
  <si>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</si>
  <si>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</si>
  <si>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</si>
  <si>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</si>
  <si>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</si>
  <si>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</si>
  <si>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</si>
  <si>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</si>
  <si>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</si>
  <si>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</si>
  <si>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</si>
  <si>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</si>
  <si>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</si>
  <si>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</si>
  <si>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</si>
  <si>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</si>
  <si>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</si>
  <si>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</si>
  <si>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</si>
  <si>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</si>
  <si>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</si>
  <si>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</si>
  <si>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</si>
  <si>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</si>
  <si>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</si>
  <si>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</si>
  <si>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</si>
  <si>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</si>
  <si>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</si>
  <si>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</si>
  <si>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</si>
  <si>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</si>
  <si>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</si>
  <si>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</si>
  <si>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</si>
  <si>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</si>
  <si>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</si>
  <si>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</si>
  <si>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</si>
  <si>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</si>
  <si>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</si>
  <si>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</si>
  <si>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</si>
  <si>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</si>
  <si>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</si>
  <si>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</si>
  <si>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</si>
  <si>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</si>
  <si>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</si>
  <si>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</si>
  <si>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</si>
  <si>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</si>
  <si>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</si>
  <si>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</si>
  <si>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</si>
  <si>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</si>
  <si>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</si>
  <si>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</si>
  <si>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</si>
  <si>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</si>
  <si>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</si>
  <si>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</si>
  <si>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</si>
  <si>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</si>
  <si>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</si>
  <si>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</si>
  <si>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</si>
  <si>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</si>
  <si>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</si>
  <si>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</si>
  <si>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</si>
  <si>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</si>
  <si>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</si>
  <si>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</si>
  <si>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</si>
  <si>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</si>
  <si>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</si>
  <si>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</si>
  <si>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</si>
  <si>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</si>
  <si>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</si>
  <si>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</si>
  <si>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</si>
  <si>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</si>
  <si>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</si>
  <si>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</si>
  <si>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</si>
  <si>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</si>
  <si>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</si>
  <si>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</si>
  <si>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</si>
  <si>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</si>
  <si>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</si>
  <si>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</si>
  <si>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</si>
  <si>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</si>
  <si>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</si>
  <si>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</si>
  <si>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</si>
  <si>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</si>
  <si>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</si>
  <si>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</si>
  <si>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</si>
  <si>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</si>
  <si>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</si>
  <si>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</si>
  <si>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</si>
  <si>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</si>
  <si>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</si>
  <si>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</si>
  <si>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</si>
  <si>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</si>
  <si>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</si>
  <si>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</si>
  <si>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</si>
  <si>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</si>
  <si>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</si>
  <si>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</si>
  <si>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</si>
  <si>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</si>
  <si>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</si>
  <si>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</si>
  <si>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</si>
  <si>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</si>
  <si>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</si>
  <si>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</si>
  <si>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</si>
  <si>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</si>
  <si>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</si>
  <si>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</si>
  <si>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</si>
  <si>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</si>
  <si>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</si>
  <si>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</si>
  <si>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</si>
  <si>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</si>
  <si>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</si>
  <si>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</si>
  <si>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</si>
  <si>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</si>
  <si>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</si>
  <si>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</si>
  <si>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</si>
  <si>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</si>
  <si>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</si>
  <si>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</si>
  <si>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</si>
  <si>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</si>
  <si>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</si>
  <si>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</si>
  <si>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</si>
  <si>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</si>
  <si>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</si>
  <si>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</si>
  <si>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</si>
  <si>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</si>
  <si>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</si>
  <si>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</si>
  <si>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</si>
  <si>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</si>
  <si>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</si>
  <si>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</si>
  <si>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</si>
  <si>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</si>
  <si>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</si>
  <si>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</si>
  <si>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</si>
  <si>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</si>
  <si>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</si>
  <si>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</si>
  <si>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</si>
  <si>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</si>
  <si>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</si>
  <si>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</si>
  <si>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</si>
  <si>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</si>
  <si>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</si>
  <si>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</si>
  <si>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</si>
  <si>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</si>
  <si>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</si>
  <si>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</si>
  <si>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</si>
  <si>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</si>
  <si>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</si>
  <si>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</si>
  <si>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</si>
  <si>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</si>
  <si>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</si>
  <si>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</si>
  <si>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</si>
  <si>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</si>
  <si>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</si>
  <si>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</si>
  <si>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</si>
  <si>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</si>
  <si>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</si>
  <si>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</si>
  <si>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</si>
  <si>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</si>
  <si>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</si>
  <si>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</si>
  <si>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</si>
  <si>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</si>
  <si>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</si>
  <si>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</si>
  <si>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</si>
  <si>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</si>
  <si>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</si>
  <si>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</si>
  <si>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</si>
  <si>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</si>
  <si>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</si>
  <si>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</si>
  <si>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</si>
  <si>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</si>
  <si>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</si>
  <si>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</si>
  <si>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</si>
  <si>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</si>
  <si>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</si>
  <si>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</si>
  <si>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</si>
  <si>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</si>
  <si>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</si>
  <si>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</si>
  <si>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</si>
  <si>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</si>
  <si>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</si>
  <si>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</si>
  <si>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</si>
  <si>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</si>
  <si>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</si>
  <si>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</si>
  <si>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</si>
  <si>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</si>
  <si>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</si>
  <si>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</si>
  <si>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</si>
  <si>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</si>
  <si>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</si>
  <si>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</si>
  <si>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</si>
  <si>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</si>
  <si>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</si>
  <si>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</si>
  <si>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</si>
  <si>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</si>
  <si>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</si>
  <si>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</si>
  <si>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</si>
  <si>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</si>
  <si>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</si>
  <si>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</si>
  <si>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</si>
  <si>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</si>
  <si>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</si>
  <si>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</si>
  <si>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</si>
  <si>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</si>
  <si>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</si>
  <si>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</si>
  <si>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</si>
  <si>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</si>
  <si>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</si>
  <si>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</si>
  <si>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</si>
  <si>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</si>
  <si>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</si>
  <si>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</si>
  <si>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</si>
  <si>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</si>
  <si>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</si>
  <si>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</si>
  <si>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</si>
  <si>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</si>
  <si>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</si>
  <si>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</si>
  <si>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</si>
  <si>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</si>
  <si>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</si>
  <si>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</si>
  <si>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</si>
  <si>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</si>
  <si>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</si>
  <si>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</si>
  <si>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</si>
  <si>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</si>
  <si>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</si>
  <si>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</si>
  <si>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</si>
  <si>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</si>
  <si>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</si>
  <si>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</si>
  <si>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</si>
  <si>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</si>
  <si>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</si>
  <si>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</si>
  <si>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</si>
  <si>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</si>
  <si>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</si>
  <si>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</si>
  <si>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</si>
  <si>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</si>
  <si>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</si>
  <si>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</si>
  <si>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</si>
  <si>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</si>
  <si>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</si>
  <si>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</si>
  <si>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</si>
  <si>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</si>
  <si>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</si>
  <si>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</si>
  <si>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</si>
  <si>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</si>
  <si>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</si>
  <si>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</si>
  <si>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</si>
  <si>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</si>
  <si>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</si>
  <si>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</si>
  <si>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</si>
  <si>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</si>
  <si>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</si>
  <si>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</si>
  <si>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</si>
  <si>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</si>
  <si>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</si>
  <si>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</si>
  <si>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</si>
  <si>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</si>
  <si>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</si>
  <si>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</si>
  <si>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</si>
  <si>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</si>
  <si>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</si>
  <si>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</si>
  <si>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</si>
  <si>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</si>
  <si>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</si>
  <si>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</si>
  <si>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</si>
  <si>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</si>
  <si>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</si>
  <si>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</si>
  <si>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</si>
  <si>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</si>
  <si>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</si>
  <si>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</si>
  <si>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</si>
  <si>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</si>
  <si>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</si>
  <si>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</si>
  <si>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</si>
  <si>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</si>
  <si>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</si>
  <si>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</si>
  <si>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</si>
  <si>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</si>
  <si>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</si>
  <si>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</si>
  <si>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</si>
  <si>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</si>
  <si>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</si>
  <si>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</si>
  <si>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</si>
  <si>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</si>
  <si>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</si>
  <si>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</si>
  <si>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</si>
  <si>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</si>
  <si>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</si>
  <si>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</si>
  <si>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</si>
  <si>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</si>
  <si>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</si>
  <si>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</si>
  <si>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</si>
  <si>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</si>
  <si>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</si>
  <si>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</si>
  <si>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</si>
  <si>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</si>
  <si>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</si>
  <si>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</si>
  <si>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</si>
  <si>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</si>
  <si>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</si>
  <si>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</si>
  <si>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</si>
  <si>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</si>
  <si>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</si>
  <si>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</si>
  <si>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</si>
  <si>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</si>
  <si>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</si>
  <si>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</si>
  <si>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</si>
  <si>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</si>
  <si>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</si>
  <si>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</si>
  <si>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</si>
  <si>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</si>
  <si>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</si>
  <si>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</si>
  <si>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</si>
  <si>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</si>
  <si>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</si>
  <si>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</si>
  <si>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</si>
  <si>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</si>
  <si>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</si>
  <si>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</si>
  <si>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</si>
  <si>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</si>
  <si>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</si>
  <si>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</si>
  <si>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</si>
  <si>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</si>
  <si>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</si>
  <si>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</si>
  <si>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</si>
  <si>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</si>
  <si>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</si>
  <si>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</si>
  <si>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</si>
  <si>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</si>
  <si>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</si>
  <si>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</si>
  <si>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</si>
  <si>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</si>
  <si>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</si>
  <si>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</si>
  <si>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</si>
  <si>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</si>
  <si>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</si>
  <si>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</si>
  <si>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</si>
  <si>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</si>
  <si>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</si>
  <si>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</si>
  <si>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</si>
  <si>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</si>
  <si>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</si>
  <si>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</si>
  <si>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</si>
  <si>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</si>
  <si>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</si>
  <si>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</si>
  <si>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</si>
  <si>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</si>
  <si>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</si>
  <si>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</si>
  <si>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</si>
  <si>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</si>
  <si>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</si>
  <si>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</si>
  <si>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</si>
  <si>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</si>
  <si>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</si>
  <si>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</si>
  <si>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</si>
  <si>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</si>
  <si>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</si>
  <si>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</si>
  <si>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</si>
  <si>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</si>
  <si>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</si>
  <si>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</si>
  <si>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</si>
  <si>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</si>
  <si>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38 ет.2</t>
  </si>
  <si>
    <t>032 604 710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</si>
  <si>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</si>
  <si>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</si>
  <si>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</si>
  <si>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</si>
  <si>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</si>
  <si>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 Акктив Сървисиз ЕООД,  гр.Пловдив, ул.Нестор Абаджиев № 37, ет.2, ЕИК 200199440</t>
  </si>
  <si>
    <t>2. Рест енд Флай ЕООД, гр.София, район Слатина, бул.Брюксел № 1, ЕИК 204645178</t>
  </si>
  <si>
    <t>3. Ти Ей Пропъртис ЕАД, гр.Пловди, ул.Нестор Абаджиев № 37, ет.2, ЕИК 200536466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</si>
</sst>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ktivproperties.com/" TargetMode="External"/><Relationship Id="rId1" Type="http://schemas.openxmlformats.org/officeDocument/2006/relationships/hyperlink" Target="mailto:office@aktivproperties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28" sqref="B2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46111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Красимира Панайотова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46111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984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284010E-9D6B-419A-B853-B60D87D51024}"/>
    <hyperlink ref="B24" r:id="rId2" xr:uid="{49605EAD-6513-47C1-947C-925EBBAD7D3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93950</v>
      </c>
      <c r="D6" s="623">
        <f t="shared" ref="D6:D15" si="0">C6-E6</f>
        <v>0</v>
      </c>
      <c r="E6" s="596">
        <f>'1-Баланс'!G95</f>
        <v>93950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29822</v>
      </c>
      <c r="D7" s="623">
        <f t="shared" si="0"/>
        <v>10094</v>
      </c>
      <c r="E7" s="596">
        <f>'1-Баланс'!G18</f>
        <v>19728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3821</v>
      </c>
      <c r="D8" s="623">
        <f t="shared" si="0"/>
        <v>0</v>
      </c>
      <c r="E8" s="596">
        <f>ABS('2-Отчет за доходите'!C44)-ABS('2-Отчет за доходите'!G44)</f>
        <v>3821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86</v>
      </c>
      <c r="D9" s="623">
        <f t="shared" si="0"/>
        <v>0</v>
      </c>
      <c r="E9" s="596">
        <f>'3-Отчет за паричния поток'!C45</f>
        <v>86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463</v>
      </c>
      <c r="D10" s="623">
        <f t="shared" si="0"/>
        <v>0</v>
      </c>
      <c r="E10" s="596">
        <f>'3-Отчет за паричния поток'!C46</f>
        <v>463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29822</v>
      </c>
      <c r="D11" s="623">
        <f t="shared" si="0"/>
        <v>0</v>
      </c>
      <c r="E11" s="596">
        <f>'4-Отчет за собствения капитал'!L34</f>
        <v>29822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24564</v>
      </c>
      <c r="D12" s="623">
        <f t="shared" si="0"/>
        <v>0</v>
      </c>
      <c r="E12" s="596">
        <f>'Справка 5'!C27+'Справка 5'!C97</f>
        <v>24564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0.53017899264603863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0.12812688619140233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5.9583957085828344E-2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4.0670569451836086E-2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2.1284701712935616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2.7145922746781115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2.7145922746781115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0.19871244635193133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0.19871244635193133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0.11428616736176084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7.6711016498137302E-2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0.6745033835407116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2.150358795520086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0.68257583821181489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5803</v>
      </c>
      <c r="E21" s="616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0.19458788813627523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0.80518939919522692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11.050835774599346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Актив Пропъртис АДСИЦ</v>
      </c>
      <c r="B3" s="625" t="str">
        <f t="shared" ref="B3:B34" si="1">pdeBulstat</f>
        <v>115869689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Актив Пропъртис АДСИЦ</v>
      </c>
      <c r="B4" s="625" t="str">
        <f t="shared" si="1"/>
        <v>115869689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Актив Пропъртис АДСИЦ</v>
      </c>
      <c r="B5" s="625" t="str">
        <f t="shared" si="1"/>
        <v>115869689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Актив Пропъртис АДСИЦ</v>
      </c>
      <c r="B6" s="625" t="str">
        <f t="shared" si="1"/>
        <v>115869689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Актив Пропъртис АДСИЦ</v>
      </c>
      <c r="B7" s="625" t="str">
        <f t="shared" si="1"/>
        <v>115869689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Актив Пропъртис АДСИЦ</v>
      </c>
      <c r="B8" s="625" t="str">
        <f t="shared" si="1"/>
        <v>115869689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Актив Пропъртис АДСИЦ</v>
      </c>
      <c r="B9" s="625" t="str">
        <f t="shared" si="1"/>
        <v>115869689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1242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Актив Пропъртис АДСИЦ</v>
      </c>
      <c r="B10" s="625" t="str">
        <f t="shared" si="1"/>
        <v>115869689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Актив Пропъртис АДСИЦ</v>
      </c>
      <c r="B11" s="625" t="str">
        <f t="shared" si="1"/>
        <v>115869689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1243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Актив Пропъртис АДСИЦ</v>
      </c>
      <c r="B12" s="625" t="str">
        <f t="shared" si="1"/>
        <v>115869689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61814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Актив Пропъртис АДСИЦ</v>
      </c>
      <c r="B13" s="625" t="str">
        <f t="shared" si="1"/>
        <v>115869689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Актив Пропъртис АДСИЦ</v>
      </c>
      <c r="B14" s="625" t="str">
        <f t="shared" si="1"/>
        <v>115869689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Актив Пропъртис АДСИЦ</v>
      </c>
      <c r="B15" s="625" t="str">
        <f t="shared" si="1"/>
        <v>115869689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Актив Пропъртис АДСИЦ</v>
      </c>
      <c r="B16" s="625" t="str">
        <f t="shared" si="1"/>
        <v>115869689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Актив Пропъртис АДСИЦ</v>
      </c>
      <c r="B17" s="625" t="str">
        <f t="shared" si="1"/>
        <v>115869689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4</v>
      </c>
    </row>
    <row r="18" spans="1:8">
      <c r="A18" s="625" t="str">
        <f t="shared" si="0"/>
        <v>Актив Пропъртис АДСИЦ</v>
      </c>
      <c r="B18" s="625" t="str">
        <f t="shared" si="1"/>
        <v>115869689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4</v>
      </c>
    </row>
    <row r="19" spans="1:8">
      <c r="A19" s="625" t="str">
        <f t="shared" si="0"/>
        <v>Актив Пропъртис АДСИЦ</v>
      </c>
      <c r="B19" s="625" t="str">
        <f t="shared" si="1"/>
        <v>115869689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Актив Пропъртис АДСИЦ</v>
      </c>
      <c r="B20" s="625" t="str">
        <f t="shared" si="1"/>
        <v>115869689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Актив Пропъртис АДСИЦ</v>
      </c>
      <c r="B21" s="625" t="str">
        <f t="shared" si="1"/>
        <v>115869689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Актив Пропъртис АДСИЦ</v>
      </c>
      <c r="B22" s="625" t="str">
        <f t="shared" si="1"/>
        <v>115869689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24564</v>
      </c>
    </row>
    <row r="23" spans="1:8">
      <c r="A23" s="625" t="str">
        <f t="shared" si="0"/>
        <v>Актив Пропъртис АДСИЦ</v>
      </c>
      <c r="B23" s="625" t="str">
        <f t="shared" si="1"/>
        <v>115869689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24564</v>
      </c>
    </row>
    <row r="24" spans="1:8">
      <c r="A24" s="625" t="str">
        <f t="shared" si="0"/>
        <v>Актив Пропъртис АДСИЦ</v>
      </c>
      <c r="B24" s="625" t="str">
        <f t="shared" si="1"/>
        <v>115869689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Актив Пропъртис АДСИЦ</v>
      </c>
      <c r="B25" s="625" t="str">
        <f t="shared" si="1"/>
        <v>115869689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Актив Пропъртис АДСИЦ</v>
      </c>
      <c r="B26" s="625" t="str">
        <f t="shared" si="1"/>
        <v>115869689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Актив Пропъртис АДСИЦ</v>
      </c>
      <c r="B27" s="625" t="str">
        <f t="shared" si="1"/>
        <v>115869689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Актив Пропъртис АДСИЦ</v>
      </c>
      <c r="B28" s="625" t="str">
        <f t="shared" si="1"/>
        <v>115869689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Актив Пропъртис АДСИЦ</v>
      </c>
      <c r="B29" s="625" t="str">
        <f t="shared" si="1"/>
        <v>115869689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Актив Пропъртис АДСИЦ</v>
      </c>
      <c r="B30" s="625" t="str">
        <f t="shared" si="1"/>
        <v>115869689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Актив Пропъртис АДСИЦ</v>
      </c>
      <c r="B31" s="625" t="str">
        <f t="shared" si="1"/>
        <v>115869689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Актив Пропъртис АДСИЦ</v>
      </c>
      <c r="B32" s="625" t="str">
        <f t="shared" si="1"/>
        <v>115869689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Актив Пропъртис АДСИЦ</v>
      </c>
      <c r="B33" s="625" t="str">
        <f t="shared" si="1"/>
        <v>115869689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24564</v>
      </c>
    </row>
    <row r="34" spans="1:8">
      <c r="A34" s="625" t="str">
        <f t="shared" si="0"/>
        <v>Актив Пропъртис АДСИЦ</v>
      </c>
      <c r="B34" s="625" t="str">
        <f t="shared" si="1"/>
        <v>115869689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Актив Пропъртис АДСИЦ</v>
      </c>
      <c r="B35" s="625" t="str">
        <f t="shared" ref="B35:B66" si="4">pdeBulstat</f>
        <v>115869689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Актив Пропъртис АДСИЦ</v>
      </c>
      <c r="B36" s="625" t="str">
        <f t="shared" si="4"/>
        <v>115869689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Актив Пропъртис АДСИЦ</v>
      </c>
      <c r="B37" s="625" t="str">
        <f t="shared" si="4"/>
        <v>115869689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Актив Пропъртис АДСИЦ</v>
      </c>
      <c r="B38" s="625" t="str">
        <f t="shared" si="4"/>
        <v>115869689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Актив Пропъртис АДСИЦ</v>
      </c>
      <c r="B39" s="625" t="str">
        <f t="shared" si="4"/>
        <v>115869689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Актив Пропъртис АДСИЦ</v>
      </c>
      <c r="B40" s="625" t="str">
        <f t="shared" si="4"/>
        <v>115869689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Актив Пропъртис АДСИЦ</v>
      </c>
      <c r="B41" s="625" t="str">
        <f t="shared" si="4"/>
        <v>115869689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87625</v>
      </c>
    </row>
    <row r="42" spans="1:8">
      <c r="A42" s="625" t="str">
        <f t="shared" si="3"/>
        <v>Актив Пропъртис АДСИЦ</v>
      </c>
      <c r="B42" s="625" t="str">
        <f t="shared" si="4"/>
        <v>115869689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Актив Пропъртис АДСИЦ</v>
      </c>
      <c r="B43" s="625" t="str">
        <f t="shared" si="4"/>
        <v>115869689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Актив Пропъртис АДСИЦ</v>
      </c>
      <c r="B44" s="625" t="str">
        <f t="shared" si="4"/>
        <v>115869689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Актив Пропъртис АДСИЦ</v>
      </c>
      <c r="B45" s="625" t="str">
        <f t="shared" si="4"/>
        <v>115869689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Актив Пропъртис АДСИЦ</v>
      </c>
      <c r="B46" s="625" t="str">
        <f t="shared" si="4"/>
        <v>115869689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Актив Пропъртис АДСИЦ</v>
      </c>
      <c r="B47" s="625" t="str">
        <f t="shared" si="4"/>
        <v>115869689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Актив Пропъртис АДСИЦ</v>
      </c>
      <c r="B48" s="625" t="str">
        <f t="shared" si="4"/>
        <v>115869689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Актив Пропъртис АДСИЦ</v>
      </c>
      <c r="B49" s="625" t="str">
        <f t="shared" si="4"/>
        <v>115869689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Актив Пропъртис АДСИЦ</v>
      </c>
      <c r="B50" s="625" t="str">
        <f t="shared" si="4"/>
        <v>115869689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108</v>
      </c>
    </row>
    <row r="51" spans="1:8">
      <c r="A51" s="625" t="str">
        <f t="shared" si="3"/>
        <v>Актив Пропъртис АДСИЦ</v>
      </c>
      <c r="B51" s="625" t="str">
        <f t="shared" si="4"/>
        <v>115869689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5000</v>
      </c>
    </row>
    <row r="52" spans="1:8">
      <c r="A52" s="625" t="str">
        <f t="shared" si="3"/>
        <v>Актив Пропъртис АДСИЦ</v>
      </c>
      <c r="B52" s="625" t="str">
        <f t="shared" si="4"/>
        <v>115869689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Актив Пропъртис АДСИЦ</v>
      </c>
      <c r="B53" s="625" t="str">
        <f t="shared" si="4"/>
        <v>115869689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Актив Пропъртис АДСИЦ</v>
      </c>
      <c r="B54" s="625" t="str">
        <f t="shared" si="4"/>
        <v>115869689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Актив Пропъртис АДСИЦ</v>
      </c>
      <c r="B55" s="625" t="str">
        <f t="shared" si="4"/>
        <v>115869689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Актив Пропъртис АДСИЦ</v>
      </c>
      <c r="B56" s="625" t="str">
        <f t="shared" si="4"/>
        <v>115869689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754</v>
      </c>
    </row>
    <row r="57" spans="1:8">
      <c r="A57" s="625" t="str">
        <f t="shared" si="3"/>
        <v>Актив Пропъртис АДСИЦ</v>
      </c>
      <c r="B57" s="625" t="str">
        <f t="shared" si="4"/>
        <v>115869689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5862</v>
      </c>
    </row>
    <row r="58" spans="1:8">
      <c r="A58" s="625" t="str">
        <f t="shared" si="3"/>
        <v>Актив Пропъртис АДСИЦ</v>
      </c>
      <c r="B58" s="625" t="str">
        <f t="shared" si="4"/>
        <v>115869689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Актив Пропъртис АДСИЦ</v>
      </c>
      <c r="B59" s="625" t="str">
        <f t="shared" si="4"/>
        <v>115869689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Актив Пропъртис АДСИЦ</v>
      </c>
      <c r="B60" s="625" t="str">
        <f t="shared" si="4"/>
        <v>115869689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Актив Пропъртис АДСИЦ</v>
      </c>
      <c r="B61" s="625" t="str">
        <f t="shared" si="4"/>
        <v>115869689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Актив Пропъртис АДСИЦ</v>
      </c>
      <c r="B62" s="625" t="str">
        <f t="shared" si="4"/>
        <v>115869689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Актив Пропъртис АДСИЦ</v>
      </c>
      <c r="B63" s="625" t="str">
        <f t="shared" si="4"/>
        <v>115869689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Актив Пропъртис АДСИЦ</v>
      </c>
      <c r="B64" s="625" t="str">
        <f t="shared" si="4"/>
        <v>115869689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Актив Пропъртис АДСИЦ</v>
      </c>
      <c r="B65" s="625" t="str">
        <f t="shared" si="4"/>
        <v>115869689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Актив Пропъртис АДСИЦ</v>
      </c>
      <c r="B66" s="625" t="str">
        <f t="shared" si="4"/>
        <v>115869689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463</v>
      </c>
    </row>
    <row r="67" spans="1:8">
      <c r="A67" s="625" t="str">
        <f t="shared" ref="A67:A98" si="6">pdeName</f>
        <v>Актив Пропъртис АДСИЦ</v>
      </c>
      <c r="B67" s="625" t="str">
        <f t="shared" ref="B67:B98" si="7">pdeBulstat</f>
        <v>115869689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Актив Пропъртис АДСИЦ</v>
      </c>
      <c r="B68" s="625" t="str">
        <f t="shared" si="7"/>
        <v>115869689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Актив Пропъртис АДСИЦ</v>
      </c>
      <c r="B69" s="625" t="str">
        <f t="shared" si="7"/>
        <v>115869689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463</v>
      </c>
    </row>
    <row r="70" spans="1:8">
      <c r="A70" s="625" t="str">
        <f t="shared" si="6"/>
        <v>Актив Пропъртис АДСИЦ</v>
      </c>
      <c r="B70" s="625" t="str">
        <f t="shared" si="7"/>
        <v>115869689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Актив Пропъртис АДСИЦ</v>
      </c>
      <c r="B71" s="625" t="str">
        <f t="shared" si="7"/>
        <v>115869689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6325</v>
      </c>
    </row>
    <row r="72" spans="1:8">
      <c r="A72" s="625" t="str">
        <f t="shared" si="6"/>
        <v>Актив Пропъртис АДСИЦ</v>
      </c>
      <c r="B72" s="625" t="str">
        <f t="shared" si="7"/>
        <v>115869689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93950</v>
      </c>
    </row>
    <row r="73" spans="1:8">
      <c r="A73" s="625" t="str">
        <f t="shared" si="6"/>
        <v>Актив Пропъртис АДСИЦ</v>
      </c>
      <c r="B73" s="625" t="str">
        <f t="shared" si="7"/>
        <v>115869689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19728</v>
      </c>
    </row>
    <row r="74" spans="1:8">
      <c r="A74" s="625" t="str">
        <f t="shared" si="6"/>
        <v>Актив Пропъртис АДСИЦ</v>
      </c>
      <c r="B74" s="625" t="str">
        <f t="shared" si="7"/>
        <v>115869689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19728</v>
      </c>
    </row>
    <row r="75" spans="1:8">
      <c r="A75" s="625" t="str">
        <f t="shared" si="6"/>
        <v>Актив Пропъртис АДСИЦ</v>
      </c>
      <c r="B75" s="625" t="str">
        <f t="shared" si="7"/>
        <v>115869689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Актив Пропъртис АДСИЦ</v>
      </c>
      <c r="B76" s="625" t="str">
        <f t="shared" si="7"/>
        <v>115869689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Актив Пропъртис АДСИЦ</v>
      </c>
      <c r="B77" s="625" t="str">
        <f t="shared" si="7"/>
        <v>115869689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Актив Пропъртис АДСИЦ</v>
      </c>
      <c r="B78" s="625" t="str">
        <f t="shared" si="7"/>
        <v>115869689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Актив Пропъртис АДСИЦ</v>
      </c>
      <c r="B79" s="625" t="str">
        <f t="shared" si="7"/>
        <v>115869689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19728</v>
      </c>
    </row>
    <row r="80" spans="1:8">
      <c r="A80" s="625" t="str">
        <f t="shared" si="6"/>
        <v>Актив Пропъртис АДСИЦ</v>
      </c>
      <c r="B80" s="625" t="str">
        <f t="shared" si="7"/>
        <v>115869689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472</v>
      </c>
    </row>
    <row r="81" spans="1:8">
      <c r="A81" s="625" t="str">
        <f t="shared" si="6"/>
        <v>Актив Пропъртис АДСИЦ</v>
      </c>
      <c r="B81" s="625" t="str">
        <f t="shared" si="7"/>
        <v>115869689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411</v>
      </c>
    </row>
    <row r="82" spans="1:8">
      <c r="A82" s="625" t="str">
        <f t="shared" si="6"/>
        <v>Актив Пропъртис АДСИЦ</v>
      </c>
      <c r="B82" s="625" t="str">
        <f t="shared" si="7"/>
        <v>115869689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</v>
      </c>
    </row>
    <row r="83" spans="1:8">
      <c r="A83" s="625" t="str">
        <f t="shared" si="6"/>
        <v>Актив Пропъртис АДСИЦ</v>
      </c>
      <c r="B83" s="625" t="str">
        <f t="shared" si="7"/>
        <v>115869689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Актив Пропъртис АДСИЦ</v>
      </c>
      <c r="B84" s="625" t="str">
        <f t="shared" si="7"/>
        <v>115869689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Актив Пропъртис АДСИЦ</v>
      </c>
      <c r="B85" s="625" t="str">
        <f t="shared" si="7"/>
        <v>115869689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1</v>
      </c>
    </row>
    <row r="86" spans="1:8">
      <c r="A86" s="625" t="str">
        <f t="shared" si="6"/>
        <v>Актив Пропъртис АДСИЦ</v>
      </c>
      <c r="B86" s="625" t="str">
        <f t="shared" si="7"/>
        <v>115869689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884</v>
      </c>
    </row>
    <row r="87" spans="1:8">
      <c r="A87" s="625" t="str">
        <f t="shared" si="6"/>
        <v>Актив Пропъртис АДСИЦ</v>
      </c>
      <c r="B87" s="625" t="str">
        <f t="shared" si="7"/>
        <v>115869689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5389</v>
      </c>
    </row>
    <row r="88" spans="1:8">
      <c r="A88" s="625" t="str">
        <f t="shared" si="6"/>
        <v>Актив Пропъртис АДСИЦ</v>
      </c>
      <c r="B88" s="625" t="str">
        <f t="shared" si="7"/>
        <v>115869689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7783</v>
      </c>
    </row>
    <row r="89" spans="1:8">
      <c r="A89" s="625" t="str">
        <f t="shared" si="6"/>
        <v>Актив Пропъртис АДСИЦ</v>
      </c>
      <c r="B89" s="625" t="str">
        <f t="shared" si="7"/>
        <v>115869689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-2212</v>
      </c>
    </row>
    <row r="90" spans="1:8">
      <c r="A90" s="625" t="str">
        <f t="shared" si="6"/>
        <v>Актив Пропъртис АДСИЦ</v>
      </c>
      <c r="B90" s="625" t="str">
        <f t="shared" si="7"/>
        <v>115869689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-182</v>
      </c>
    </row>
    <row r="91" spans="1:8">
      <c r="A91" s="625" t="str">
        <f t="shared" si="6"/>
        <v>Актив Пропъртис АДСИЦ</v>
      </c>
      <c r="B91" s="625" t="str">
        <f t="shared" si="7"/>
        <v>115869689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3821</v>
      </c>
    </row>
    <row r="92" spans="1:8">
      <c r="A92" s="625" t="str">
        <f t="shared" si="6"/>
        <v>Актив Пропъртис АДСИЦ</v>
      </c>
      <c r="B92" s="625" t="str">
        <f t="shared" si="7"/>
        <v>115869689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Актив Пропъртис АДСИЦ</v>
      </c>
      <c r="B93" s="625" t="str">
        <f t="shared" si="7"/>
        <v>115869689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9210</v>
      </c>
    </row>
    <row r="94" spans="1:8">
      <c r="A94" s="625" t="str">
        <f t="shared" si="6"/>
        <v>Актив Пропъртис АДСИЦ</v>
      </c>
      <c r="B94" s="625" t="str">
        <f t="shared" si="7"/>
        <v>115869689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29822</v>
      </c>
    </row>
    <row r="95" spans="1:8">
      <c r="A95" s="625" t="str">
        <f t="shared" si="6"/>
        <v>Актив Пропъртис АДСИЦ</v>
      </c>
      <c r="B95" s="625" t="str">
        <f t="shared" si="7"/>
        <v>115869689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Актив Пропъртис АДСИЦ</v>
      </c>
      <c r="B96" s="625" t="str">
        <f t="shared" si="7"/>
        <v>115869689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Актив Пропъртис АДСИЦ</v>
      </c>
      <c r="B97" s="625" t="str">
        <f t="shared" si="7"/>
        <v>115869689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8328</v>
      </c>
    </row>
    <row r="98" spans="1:8">
      <c r="A98" s="625" t="str">
        <f t="shared" si="6"/>
        <v>Актив Пропъртис АДСИЦ</v>
      </c>
      <c r="B98" s="625" t="str">
        <f t="shared" si="7"/>
        <v>115869689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Актив Пропъртис АДСИЦ</v>
      </c>
      <c r="B99" s="625" t="str">
        <f t="shared" ref="B99:B125" si="10">pdeBulstat</f>
        <v>115869689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Актив Пропъртис АДСИЦ</v>
      </c>
      <c r="B100" s="625" t="str">
        <f t="shared" si="10"/>
        <v>115869689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53470</v>
      </c>
    </row>
    <row r="101" spans="1:8">
      <c r="A101" s="625" t="str">
        <f t="shared" si="9"/>
        <v>Актив Пропъртис АДСИЦ</v>
      </c>
      <c r="B101" s="625" t="str">
        <f t="shared" si="10"/>
        <v>115869689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Актив Пропъртис АДСИЦ</v>
      </c>
      <c r="B102" s="625" t="str">
        <f t="shared" si="10"/>
        <v>115869689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61798</v>
      </c>
    </row>
    <row r="103" spans="1:8">
      <c r="A103" s="625" t="str">
        <f t="shared" si="9"/>
        <v>Актив Пропъртис АДСИЦ</v>
      </c>
      <c r="B103" s="625" t="str">
        <f t="shared" si="10"/>
        <v>115869689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Актив Пропъртис АДСИЦ</v>
      </c>
      <c r="B104" s="625" t="str">
        <f t="shared" si="10"/>
        <v>115869689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Актив Пропъртис АДСИЦ</v>
      </c>
      <c r="B105" s="625" t="str">
        <f t="shared" si="10"/>
        <v>115869689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Актив Пропъртис АДСИЦ</v>
      </c>
      <c r="B106" s="625" t="str">
        <f t="shared" si="10"/>
        <v>115869689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Актив Пропъртис АДСИЦ</v>
      </c>
      <c r="B107" s="625" t="str">
        <f t="shared" si="10"/>
        <v>115869689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61798</v>
      </c>
    </row>
    <row r="108" spans="1:8">
      <c r="A108" s="625" t="str">
        <f t="shared" si="9"/>
        <v>Актив Пропъртис АДСИЦ</v>
      </c>
      <c r="B108" s="625" t="str">
        <f t="shared" si="10"/>
        <v>115869689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180</v>
      </c>
    </row>
    <row r="109" spans="1:8">
      <c r="A109" s="625" t="str">
        <f t="shared" si="9"/>
        <v>Актив Пропъртис АДСИЦ</v>
      </c>
      <c r="B109" s="625" t="str">
        <f t="shared" si="10"/>
        <v>115869689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Актив Пропъртис АДСИЦ</v>
      </c>
      <c r="B110" s="625" t="str">
        <f t="shared" si="10"/>
        <v>115869689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1938</v>
      </c>
    </row>
    <row r="111" spans="1:8">
      <c r="A111" s="625" t="str">
        <f t="shared" si="9"/>
        <v>Актив Пропъртис АДСИЦ</v>
      </c>
      <c r="B111" s="625" t="str">
        <f t="shared" si="10"/>
        <v>115869689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Актив Пропъртис АДСИЦ</v>
      </c>
      <c r="B112" s="625" t="str">
        <f t="shared" si="10"/>
        <v>115869689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Актив Пропъртис АДСИЦ</v>
      </c>
      <c r="B113" s="625" t="str">
        <f t="shared" si="10"/>
        <v>115869689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22</v>
      </c>
    </row>
    <row r="114" spans="1:8">
      <c r="A114" s="625" t="str">
        <f t="shared" si="9"/>
        <v>Актив Пропъртис АДСИЦ</v>
      </c>
      <c r="B114" s="625" t="str">
        <f t="shared" si="10"/>
        <v>115869689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1911</v>
      </c>
    </row>
    <row r="115" spans="1:8">
      <c r="A115" s="625" t="str">
        <f t="shared" si="9"/>
        <v>Актив Пропъртис АДСИЦ</v>
      </c>
      <c r="B115" s="625" t="str">
        <f t="shared" si="10"/>
        <v>115869689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</v>
      </c>
    </row>
    <row r="116" spans="1:8">
      <c r="A116" s="625" t="str">
        <f t="shared" si="9"/>
        <v>Актив Пропъртис АДСИЦ</v>
      </c>
      <c r="B116" s="625" t="str">
        <f t="shared" si="10"/>
        <v>115869689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Актив Пропъртис АДСИЦ</v>
      </c>
      <c r="B117" s="625" t="str">
        <f t="shared" si="10"/>
        <v>115869689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4</v>
      </c>
    </row>
    <row r="118" spans="1:8">
      <c r="A118" s="625" t="str">
        <f t="shared" si="9"/>
        <v>Актив Пропъртис АДСИЦ</v>
      </c>
      <c r="B118" s="625" t="str">
        <f t="shared" si="10"/>
        <v>115869689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212</v>
      </c>
    </row>
    <row r="119" spans="1:8">
      <c r="A119" s="625" t="str">
        <f t="shared" si="9"/>
        <v>Актив Пропъртис АДСИЦ</v>
      </c>
      <c r="B119" s="625" t="str">
        <f t="shared" si="10"/>
        <v>115869689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Актив Пропъртис АДСИЦ</v>
      </c>
      <c r="B120" s="625" t="str">
        <f t="shared" si="10"/>
        <v>115869689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2330</v>
      </c>
    </row>
    <row r="121" spans="1:8">
      <c r="A121" s="625" t="str">
        <f t="shared" si="9"/>
        <v>Актив Пропъртис АДСИЦ</v>
      </c>
      <c r="B121" s="625" t="str">
        <f t="shared" si="10"/>
        <v>115869689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Актив Пропъртис АДСИЦ</v>
      </c>
      <c r="B122" s="625" t="str">
        <f t="shared" si="10"/>
        <v>115869689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Актив Пропъртис АДСИЦ</v>
      </c>
      <c r="B123" s="625" t="str">
        <f t="shared" si="10"/>
        <v>115869689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Актив Пропъртис АДСИЦ</v>
      </c>
      <c r="B124" s="625" t="str">
        <f t="shared" si="10"/>
        <v>115869689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2330</v>
      </c>
    </row>
    <row r="125" spans="1:8">
      <c r="A125" s="625" t="str">
        <f t="shared" si="9"/>
        <v>Актив Пропъртис АДСИЦ</v>
      </c>
      <c r="B125" s="625" t="str">
        <f t="shared" si="10"/>
        <v>115869689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93950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Актив Пропъртис АДСИЦ</v>
      </c>
      <c r="B127" s="625" t="str">
        <f t="shared" ref="B127:B158" si="13">pdeBulstat</f>
        <v>115869689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Актив Пропъртис АДСИЦ</v>
      </c>
      <c r="B128" s="625" t="str">
        <f t="shared" si="13"/>
        <v>115869689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1026</v>
      </c>
    </row>
    <row r="129" spans="1:8">
      <c r="A129" s="625" t="str">
        <f t="shared" si="12"/>
        <v>Актив Пропъртис АДСИЦ</v>
      </c>
      <c r="B129" s="625" t="str">
        <f t="shared" si="13"/>
        <v>115869689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Актив Пропъртис АДСИЦ</v>
      </c>
      <c r="B130" s="625" t="str">
        <f t="shared" si="13"/>
        <v>115869689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100</v>
      </c>
    </row>
    <row r="131" spans="1:8">
      <c r="A131" s="625" t="str">
        <f t="shared" si="12"/>
        <v>Актив Пропъртис АДСИЦ</v>
      </c>
      <c r="B131" s="625" t="str">
        <f t="shared" si="13"/>
        <v>115869689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3</v>
      </c>
    </row>
    <row r="132" spans="1:8">
      <c r="A132" s="625" t="str">
        <f t="shared" si="12"/>
        <v>Актив Пропъртис АДСИЦ</v>
      </c>
      <c r="B132" s="625" t="str">
        <f t="shared" si="13"/>
        <v>115869689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Актив Пропъртис АДСИЦ</v>
      </c>
      <c r="B133" s="625" t="str">
        <f t="shared" si="13"/>
        <v>115869689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Актив Пропъртис АДСИЦ</v>
      </c>
      <c r="B134" s="625" t="str">
        <f t="shared" si="13"/>
        <v>115869689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275</v>
      </c>
    </row>
    <row r="135" spans="1:8">
      <c r="A135" s="625" t="str">
        <f t="shared" si="12"/>
        <v>Актив Пропъртис АДСИЦ</v>
      </c>
      <c r="B135" s="625" t="str">
        <f t="shared" si="13"/>
        <v>115869689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254</v>
      </c>
    </row>
    <row r="136" spans="1:8">
      <c r="A136" s="625" t="str">
        <f t="shared" si="12"/>
        <v>Актив Пропъртис АДСИЦ</v>
      </c>
      <c r="B136" s="625" t="str">
        <f t="shared" si="13"/>
        <v>115869689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Актив Пропъртис АДСИЦ</v>
      </c>
      <c r="B137" s="625" t="str">
        <f t="shared" si="13"/>
        <v>115869689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1404</v>
      </c>
    </row>
    <row r="138" spans="1:8">
      <c r="A138" s="625" t="str">
        <f t="shared" si="12"/>
        <v>Актив Пропъртис АДСИЦ</v>
      </c>
      <c r="B138" s="625" t="str">
        <f t="shared" si="13"/>
        <v>115869689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1982</v>
      </c>
    </row>
    <row r="139" spans="1:8">
      <c r="A139" s="625" t="str">
        <f t="shared" si="12"/>
        <v>Актив Пропъртис АДСИЦ</v>
      </c>
      <c r="B139" s="625" t="str">
        <f t="shared" si="13"/>
        <v>115869689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Актив Пропъртис АДСИЦ</v>
      </c>
      <c r="B140" s="625" t="str">
        <f t="shared" si="13"/>
        <v>115869689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Актив Пропъртис АДСИЦ</v>
      </c>
      <c r="B141" s="625" t="str">
        <f t="shared" si="13"/>
        <v>115869689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Актив Пропъртис АДСИЦ</v>
      </c>
      <c r="B142" s="625" t="str">
        <f t="shared" si="13"/>
        <v>115869689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1982</v>
      </c>
    </row>
    <row r="143" spans="1:8">
      <c r="A143" s="625" t="str">
        <f t="shared" si="12"/>
        <v>Актив Пропъртис АДСИЦ</v>
      </c>
      <c r="B143" s="625" t="str">
        <f t="shared" si="13"/>
        <v>115869689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3386</v>
      </c>
    </row>
    <row r="144" spans="1:8">
      <c r="A144" s="625" t="str">
        <f t="shared" si="12"/>
        <v>Актив Пропъртис АДСИЦ</v>
      </c>
      <c r="B144" s="625" t="str">
        <f t="shared" si="13"/>
        <v>115869689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3821</v>
      </c>
    </row>
    <row r="145" spans="1:8">
      <c r="A145" s="625" t="str">
        <f t="shared" si="12"/>
        <v>Актив Пропъртис АДСИЦ</v>
      </c>
      <c r="B145" s="625" t="str">
        <f t="shared" si="13"/>
        <v>115869689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Актив Пропъртис АДСИЦ</v>
      </c>
      <c r="B146" s="625" t="str">
        <f t="shared" si="13"/>
        <v>115869689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Актив Пропъртис АДСИЦ</v>
      </c>
      <c r="B147" s="625" t="str">
        <f t="shared" si="13"/>
        <v>115869689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3386</v>
      </c>
    </row>
    <row r="148" spans="1:8">
      <c r="A148" s="625" t="str">
        <f t="shared" si="12"/>
        <v>Актив Пропъртис АДСИЦ</v>
      </c>
      <c r="B148" s="625" t="str">
        <f t="shared" si="13"/>
        <v>115869689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3821</v>
      </c>
    </row>
    <row r="149" spans="1:8">
      <c r="A149" s="625" t="str">
        <f t="shared" si="12"/>
        <v>Актив Пропъртис АДСИЦ</v>
      </c>
      <c r="B149" s="625" t="str">
        <f t="shared" si="13"/>
        <v>115869689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Актив Пропъртис АДСИЦ</v>
      </c>
      <c r="B150" s="625" t="str">
        <f t="shared" si="13"/>
        <v>115869689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Актив Пропъртис АДСИЦ</v>
      </c>
      <c r="B151" s="625" t="str">
        <f t="shared" si="13"/>
        <v>115869689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Актив Пропъртис АДСИЦ</v>
      </c>
      <c r="B152" s="625" t="str">
        <f t="shared" si="13"/>
        <v>115869689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Актив Пропъртис АДСИЦ</v>
      </c>
      <c r="B153" s="625" t="str">
        <f t="shared" si="13"/>
        <v>115869689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3821</v>
      </c>
    </row>
    <row r="154" spans="1:8">
      <c r="A154" s="625" t="str">
        <f t="shared" si="12"/>
        <v>Актив Пропъртис АДСИЦ</v>
      </c>
      <c r="B154" s="625" t="str">
        <f t="shared" si="13"/>
        <v>115869689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Актив Пропъртис АДСИЦ</v>
      </c>
      <c r="B155" s="625" t="str">
        <f t="shared" si="13"/>
        <v>115869689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3821</v>
      </c>
    </row>
    <row r="156" spans="1:8">
      <c r="A156" s="625" t="str">
        <f t="shared" si="12"/>
        <v>Актив Пропъртис АДСИЦ</v>
      </c>
      <c r="B156" s="625" t="str">
        <f t="shared" si="13"/>
        <v>115869689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7207</v>
      </c>
    </row>
    <row r="157" spans="1:8">
      <c r="A157" s="625" t="str">
        <f t="shared" si="12"/>
        <v>Актив Пропъртис АДСИЦ</v>
      </c>
      <c r="B157" s="625" t="str">
        <f t="shared" si="13"/>
        <v>115869689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Актив Пропъртис АДСИЦ</v>
      </c>
      <c r="B158" s="625" t="str">
        <f t="shared" si="13"/>
        <v>115869689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Актив Пропъртис АДСИЦ</v>
      </c>
      <c r="B159" s="625" t="str">
        <f t="shared" ref="B159:B179" si="16">pdeBulstat</f>
        <v>115869689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221</v>
      </c>
    </row>
    <row r="160" spans="1:8">
      <c r="A160" s="625" t="str">
        <f t="shared" si="15"/>
        <v>Актив Пропъртис АДСИЦ</v>
      </c>
      <c r="B160" s="625" t="str">
        <f t="shared" si="16"/>
        <v>115869689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6986</v>
      </c>
    </row>
    <row r="161" spans="1:8">
      <c r="A161" s="625" t="str">
        <f t="shared" si="15"/>
        <v>Актив Пропъртис АДСИЦ</v>
      </c>
      <c r="B161" s="625" t="str">
        <f t="shared" si="16"/>
        <v>115869689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7207</v>
      </c>
    </row>
    <row r="162" spans="1:8">
      <c r="A162" s="625" t="str">
        <f t="shared" si="15"/>
        <v>Актив Пропъртис АДСИЦ</v>
      </c>
      <c r="B162" s="625" t="str">
        <f t="shared" si="16"/>
        <v>115869689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Актив Пропъртис АДСИЦ</v>
      </c>
      <c r="B163" s="625" t="str">
        <f t="shared" si="16"/>
        <v>115869689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Актив Пропъртис АДСИЦ</v>
      </c>
      <c r="B164" s="625" t="str">
        <f t="shared" si="16"/>
        <v>115869689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Актив Пропъртис АДСИЦ</v>
      </c>
      <c r="B165" s="625" t="str">
        <f t="shared" si="16"/>
        <v>115869689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Актив Пропъртис АДСИЦ</v>
      </c>
      <c r="B166" s="625" t="str">
        <f t="shared" si="16"/>
        <v>115869689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Актив Пропъртис АДСИЦ</v>
      </c>
      <c r="B167" s="625" t="str">
        <f t="shared" si="16"/>
        <v>115869689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Актив Пропъртис АДСИЦ</v>
      </c>
      <c r="B168" s="625" t="str">
        <f t="shared" si="16"/>
        <v>115869689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Актив Пропъртис АДСИЦ</v>
      </c>
      <c r="B169" s="625" t="str">
        <f t="shared" si="16"/>
        <v>115869689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Актив Пропъртис АДСИЦ</v>
      </c>
      <c r="B170" s="625" t="str">
        <f t="shared" si="16"/>
        <v>115869689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7207</v>
      </c>
    </row>
    <row r="171" spans="1:8">
      <c r="A171" s="625" t="str">
        <f t="shared" si="15"/>
        <v>Актив Пропъртис АДСИЦ</v>
      </c>
      <c r="B171" s="625" t="str">
        <f t="shared" si="16"/>
        <v>115869689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Актив Пропъртис АДСИЦ</v>
      </c>
      <c r="B172" s="625" t="str">
        <f t="shared" si="16"/>
        <v>115869689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Актив Пропъртис АДСИЦ</v>
      </c>
      <c r="B173" s="625" t="str">
        <f t="shared" si="16"/>
        <v>115869689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Актив Пропъртис АДСИЦ</v>
      </c>
      <c r="B174" s="625" t="str">
        <f t="shared" si="16"/>
        <v>115869689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7207</v>
      </c>
    </row>
    <row r="175" spans="1:8">
      <c r="A175" s="625" t="str">
        <f t="shared" si="15"/>
        <v>Актив Пропъртис АДСИЦ</v>
      </c>
      <c r="B175" s="625" t="str">
        <f t="shared" si="16"/>
        <v>115869689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Актив Пропъртис АДСИЦ</v>
      </c>
      <c r="B176" s="625" t="str">
        <f t="shared" si="16"/>
        <v>115869689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Актив Пропъртис АДСИЦ</v>
      </c>
      <c r="B177" s="625" t="str">
        <f t="shared" si="16"/>
        <v>115869689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Актив Пропъртис АДСИЦ</v>
      </c>
      <c r="B178" s="625" t="str">
        <f t="shared" si="16"/>
        <v>115869689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Актив Пропъртис АДСИЦ</v>
      </c>
      <c r="B179" s="625" t="str">
        <f t="shared" si="16"/>
        <v>115869689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7207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Актив Пропъртис АДСИЦ</v>
      </c>
      <c r="B181" s="625" t="str">
        <f t="shared" ref="B181:B216" si="19">pdeBulstat</f>
        <v>115869689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1656</v>
      </c>
    </row>
    <row r="182" spans="1:8">
      <c r="A182" s="625" t="str">
        <f t="shared" si="18"/>
        <v>Актив Пропъртис АДСИЦ</v>
      </c>
      <c r="B182" s="625" t="str">
        <f t="shared" si="19"/>
        <v>115869689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-660</v>
      </c>
    </row>
    <row r="183" spans="1:8">
      <c r="A183" s="625" t="str">
        <f t="shared" si="18"/>
        <v>Актив Пропъртис АДСИЦ</v>
      </c>
      <c r="B183" s="625" t="str">
        <f t="shared" si="19"/>
        <v>115869689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Актив Пропъртис АДСИЦ</v>
      </c>
      <c r="B184" s="625" t="str">
        <f t="shared" si="19"/>
        <v>115869689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-103</v>
      </c>
    </row>
    <row r="185" spans="1:8">
      <c r="A185" s="625" t="str">
        <f t="shared" si="18"/>
        <v>Актив Пропъртис АДСИЦ</v>
      </c>
      <c r="B185" s="625" t="str">
        <f t="shared" si="19"/>
        <v>115869689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3673</v>
      </c>
    </row>
    <row r="186" spans="1:8">
      <c r="A186" s="625" t="str">
        <f t="shared" si="18"/>
        <v>Актив Пропъртис АДСИЦ</v>
      </c>
      <c r="B186" s="625" t="str">
        <f t="shared" si="19"/>
        <v>115869689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Актив Пропъртис АДСИЦ</v>
      </c>
      <c r="B187" s="625" t="str">
        <f t="shared" si="19"/>
        <v>115869689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Актив Пропъртис АДСИЦ</v>
      </c>
      <c r="B188" s="625" t="str">
        <f t="shared" si="19"/>
        <v>115869689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Актив Пропъртис АДСИЦ</v>
      </c>
      <c r="B189" s="625" t="str">
        <f t="shared" si="19"/>
        <v>115869689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Актив Пропъртис АДСИЦ</v>
      </c>
      <c r="B190" s="625" t="str">
        <f t="shared" si="19"/>
        <v>115869689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-50</v>
      </c>
    </row>
    <row r="191" spans="1:8">
      <c r="A191" s="625" t="str">
        <f t="shared" si="18"/>
        <v>Актив Пропъртис АДСИЦ</v>
      </c>
      <c r="B191" s="625" t="str">
        <f t="shared" si="19"/>
        <v>115869689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4516</v>
      </c>
    </row>
    <row r="192" spans="1:8">
      <c r="A192" s="625" t="str">
        <f t="shared" si="18"/>
        <v>Актив Пропъртис АДСИЦ</v>
      </c>
      <c r="B192" s="625" t="str">
        <f t="shared" si="19"/>
        <v>115869689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-25398</v>
      </c>
    </row>
    <row r="193" spans="1:8">
      <c r="A193" s="625" t="str">
        <f t="shared" si="18"/>
        <v>Актив Пропъртис АДСИЦ</v>
      </c>
      <c r="B193" s="625" t="str">
        <f t="shared" si="19"/>
        <v>115869689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Актив Пропъртис АДСИЦ</v>
      </c>
      <c r="B194" s="625" t="str">
        <f t="shared" si="19"/>
        <v>115869689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Актив Пропъртис АДСИЦ</v>
      </c>
      <c r="B195" s="625" t="str">
        <f t="shared" si="19"/>
        <v>115869689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Актив Пропъртис АДСИЦ</v>
      </c>
      <c r="B196" s="625" t="str">
        <f t="shared" si="19"/>
        <v>115869689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Актив Пропъртис АДСИЦ</v>
      </c>
      <c r="B197" s="625" t="str">
        <f t="shared" si="19"/>
        <v>115869689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-180</v>
      </c>
    </row>
    <row r="198" spans="1:8">
      <c r="A198" s="625" t="str">
        <f t="shared" si="18"/>
        <v>Актив Пропъртис АДСИЦ</v>
      </c>
      <c r="B198" s="625" t="str">
        <f t="shared" si="19"/>
        <v>115869689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Актив Пропъртис АДСИЦ</v>
      </c>
      <c r="B199" s="625" t="str">
        <f t="shared" si="19"/>
        <v>115869689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Актив Пропъртис АДСИЦ</v>
      </c>
      <c r="B200" s="625" t="str">
        <f t="shared" si="19"/>
        <v>115869689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Актив Пропъртис АДСИЦ</v>
      </c>
      <c r="B201" s="625" t="str">
        <f t="shared" si="19"/>
        <v>115869689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Актив Пропъртис АДСИЦ</v>
      </c>
      <c r="B202" s="625" t="str">
        <f t="shared" si="19"/>
        <v>115869689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-25578</v>
      </c>
    </row>
    <row r="203" spans="1:8">
      <c r="A203" s="625" t="str">
        <f t="shared" si="18"/>
        <v>Актив Пропъртис АДСИЦ</v>
      </c>
      <c r="B203" s="625" t="str">
        <f t="shared" si="19"/>
        <v>115869689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23470</v>
      </c>
    </row>
    <row r="204" spans="1:8">
      <c r="A204" s="625" t="str">
        <f t="shared" si="18"/>
        <v>Актив Пропъртис АДСИЦ</v>
      </c>
      <c r="B204" s="625" t="str">
        <f t="shared" si="19"/>
        <v>115869689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Актив Пропъртис АДСИЦ</v>
      </c>
      <c r="B205" s="625" t="str">
        <f t="shared" si="19"/>
        <v>115869689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4116</v>
      </c>
    </row>
    <row r="206" spans="1:8">
      <c r="A206" s="625" t="str">
        <f t="shared" si="18"/>
        <v>Актив Пропъртис АДСИЦ</v>
      </c>
      <c r="B206" s="625" t="str">
        <f t="shared" si="19"/>
        <v>115869689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-4290</v>
      </c>
    </row>
    <row r="207" spans="1:8">
      <c r="A207" s="625" t="str">
        <f t="shared" si="18"/>
        <v>Актив Пропъртис АДСИЦ</v>
      </c>
      <c r="B207" s="625" t="str">
        <f t="shared" si="19"/>
        <v>115869689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Актив Пропъртис АДСИЦ</v>
      </c>
      <c r="B208" s="625" t="str">
        <f t="shared" si="19"/>
        <v>115869689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-1854</v>
      </c>
    </row>
    <row r="209" spans="1:8">
      <c r="A209" s="625" t="str">
        <f t="shared" si="18"/>
        <v>Актив Пропъртис АДСИЦ</v>
      </c>
      <c r="B209" s="625" t="str">
        <f t="shared" si="19"/>
        <v>115869689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-3</v>
      </c>
    </row>
    <row r="210" spans="1:8">
      <c r="A210" s="625" t="str">
        <f t="shared" si="18"/>
        <v>Актив Пропъртис АДСИЦ</v>
      </c>
      <c r="B210" s="625" t="str">
        <f t="shared" si="19"/>
        <v>115869689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Актив Пропъртис АДСИЦ</v>
      </c>
      <c r="B211" s="625" t="str">
        <f t="shared" si="19"/>
        <v>115869689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21439</v>
      </c>
    </row>
    <row r="212" spans="1:8">
      <c r="A212" s="625" t="str">
        <f t="shared" si="18"/>
        <v>Актив Пропъртис АДСИЦ</v>
      </c>
      <c r="B212" s="625" t="str">
        <f t="shared" si="19"/>
        <v>115869689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377</v>
      </c>
    </row>
    <row r="213" spans="1:8">
      <c r="A213" s="625" t="str">
        <f t="shared" si="18"/>
        <v>Актив Пропъртис АДСИЦ</v>
      </c>
      <c r="B213" s="625" t="str">
        <f t="shared" si="19"/>
        <v>115869689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86</v>
      </c>
    </row>
    <row r="214" spans="1:8">
      <c r="A214" s="625" t="str">
        <f t="shared" si="18"/>
        <v>Актив Пропъртис АДСИЦ</v>
      </c>
      <c r="B214" s="625" t="str">
        <f t="shared" si="19"/>
        <v>115869689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463</v>
      </c>
    </row>
    <row r="215" spans="1:8">
      <c r="A215" s="625" t="str">
        <f t="shared" si="18"/>
        <v>Актив Пропъртис АДСИЦ</v>
      </c>
      <c r="B215" s="625" t="str">
        <f t="shared" si="19"/>
        <v>115869689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Актив Пропъртис АДСИЦ</v>
      </c>
      <c r="B216" s="625" t="str">
        <f t="shared" si="19"/>
        <v>115869689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Актив Пропъртис АДСИЦ</v>
      </c>
      <c r="B218" s="625" t="str">
        <f t="shared" ref="B218:B281" si="22">pdeBulstat</f>
        <v>115869689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19728</v>
      </c>
    </row>
    <row r="219" spans="1:8">
      <c r="A219" s="625" t="str">
        <f t="shared" si="21"/>
        <v>Актив Пропъртис АДСИЦ</v>
      </c>
      <c r="B219" s="625" t="str">
        <f t="shared" si="22"/>
        <v>115869689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Актив Пропъртис АДСИЦ</v>
      </c>
      <c r="B220" s="625" t="str">
        <f t="shared" si="22"/>
        <v>115869689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Актив Пропъртис АДСИЦ</v>
      </c>
      <c r="B221" s="625" t="str">
        <f t="shared" si="22"/>
        <v>115869689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Актив Пропъртис АДСИЦ</v>
      </c>
      <c r="B222" s="625" t="str">
        <f t="shared" si="22"/>
        <v>115869689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19728</v>
      </c>
    </row>
    <row r="223" spans="1:8">
      <c r="A223" s="625" t="str">
        <f t="shared" si="21"/>
        <v>Актив Пропъртис АДСИЦ</v>
      </c>
      <c r="B223" s="625" t="str">
        <f t="shared" si="22"/>
        <v>115869689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Актив Пропъртис АДСИЦ</v>
      </c>
      <c r="B224" s="625" t="str">
        <f t="shared" si="22"/>
        <v>115869689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Актив Пропъртис АДСИЦ</v>
      </c>
      <c r="B225" s="625" t="str">
        <f t="shared" si="22"/>
        <v>115869689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Актив Пропъртис АДСИЦ</v>
      </c>
      <c r="B226" s="625" t="str">
        <f t="shared" si="22"/>
        <v>115869689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Актив Пропъртис АДСИЦ</v>
      </c>
      <c r="B227" s="625" t="str">
        <f t="shared" si="22"/>
        <v>115869689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Актив Пропъртис АДСИЦ</v>
      </c>
      <c r="B228" s="625" t="str">
        <f t="shared" si="22"/>
        <v>115869689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Актив Пропъртис АДСИЦ</v>
      </c>
      <c r="B229" s="625" t="str">
        <f t="shared" si="22"/>
        <v>115869689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Актив Пропъртис АДСИЦ</v>
      </c>
      <c r="B230" s="625" t="str">
        <f t="shared" si="22"/>
        <v>115869689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Актив Пропъртис АДСИЦ</v>
      </c>
      <c r="B231" s="625" t="str">
        <f t="shared" si="22"/>
        <v>115869689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Актив Пропъртис АДСИЦ</v>
      </c>
      <c r="B232" s="625" t="str">
        <f t="shared" si="22"/>
        <v>115869689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Актив Пропъртис АДСИЦ</v>
      </c>
      <c r="B233" s="625" t="str">
        <f t="shared" si="22"/>
        <v>115869689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Актив Пропъртис АДСИЦ</v>
      </c>
      <c r="B234" s="625" t="str">
        <f t="shared" si="22"/>
        <v>115869689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Актив Пропъртис АДСИЦ</v>
      </c>
      <c r="B235" s="625" t="str">
        <f t="shared" si="22"/>
        <v>115869689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Актив Пропъртис АДСИЦ</v>
      </c>
      <c r="B236" s="625" t="str">
        <f t="shared" si="22"/>
        <v>115869689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19728</v>
      </c>
    </row>
    <row r="237" spans="1:8">
      <c r="A237" s="625" t="str">
        <f t="shared" si="21"/>
        <v>Актив Пропъртис АДСИЦ</v>
      </c>
      <c r="B237" s="625" t="str">
        <f t="shared" si="22"/>
        <v>115869689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Актив Пропъртис АДСИЦ</v>
      </c>
      <c r="B238" s="625" t="str">
        <f t="shared" si="22"/>
        <v>115869689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Актив Пропъртис АДСИЦ</v>
      </c>
      <c r="B239" s="625" t="str">
        <f t="shared" si="22"/>
        <v>115869689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19728</v>
      </c>
    </row>
    <row r="240" spans="1:8">
      <c r="A240" s="625" t="str">
        <f t="shared" si="21"/>
        <v>Актив Пропъртис АДСИЦ</v>
      </c>
      <c r="B240" s="625" t="str">
        <f t="shared" si="22"/>
        <v>115869689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472</v>
      </c>
    </row>
    <row r="241" spans="1:8">
      <c r="A241" s="625" t="str">
        <f t="shared" si="21"/>
        <v>Актив Пропъртис АДСИЦ</v>
      </c>
      <c r="B241" s="625" t="str">
        <f t="shared" si="22"/>
        <v>115869689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Актив Пропъртис АДСИЦ</v>
      </c>
      <c r="B242" s="625" t="str">
        <f t="shared" si="22"/>
        <v>115869689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Актив Пропъртис АДСИЦ</v>
      </c>
      <c r="B243" s="625" t="str">
        <f t="shared" si="22"/>
        <v>115869689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Актив Пропъртис АДСИЦ</v>
      </c>
      <c r="B244" s="625" t="str">
        <f t="shared" si="22"/>
        <v>115869689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472</v>
      </c>
    </row>
    <row r="245" spans="1:8">
      <c r="A245" s="625" t="str">
        <f t="shared" si="21"/>
        <v>Актив Пропъртис АДСИЦ</v>
      </c>
      <c r="B245" s="625" t="str">
        <f t="shared" si="22"/>
        <v>115869689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Актив Пропъртис АДСИЦ</v>
      </c>
      <c r="B246" s="625" t="str">
        <f t="shared" si="22"/>
        <v>115869689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Актив Пропъртис АДСИЦ</v>
      </c>
      <c r="B247" s="625" t="str">
        <f t="shared" si="22"/>
        <v>115869689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Актив Пропъртис АДСИЦ</v>
      </c>
      <c r="B248" s="625" t="str">
        <f t="shared" si="22"/>
        <v>115869689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Актив Пропъртис АДСИЦ</v>
      </c>
      <c r="B249" s="625" t="str">
        <f t="shared" si="22"/>
        <v>115869689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Актив Пропъртис АДСИЦ</v>
      </c>
      <c r="B250" s="625" t="str">
        <f t="shared" si="22"/>
        <v>115869689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Актив Пропъртис АДСИЦ</v>
      </c>
      <c r="B251" s="625" t="str">
        <f t="shared" si="22"/>
        <v>115869689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Актив Пропъртис АДСИЦ</v>
      </c>
      <c r="B252" s="625" t="str">
        <f t="shared" si="22"/>
        <v>115869689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Актив Пропъртис АДСИЦ</v>
      </c>
      <c r="B253" s="625" t="str">
        <f t="shared" si="22"/>
        <v>115869689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Актив Пропъртис АДСИЦ</v>
      </c>
      <c r="B254" s="625" t="str">
        <f t="shared" si="22"/>
        <v>115869689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Актив Пропъртис АДСИЦ</v>
      </c>
      <c r="B255" s="625" t="str">
        <f t="shared" si="22"/>
        <v>115869689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Актив Пропъртис АДСИЦ</v>
      </c>
      <c r="B256" s="625" t="str">
        <f t="shared" si="22"/>
        <v>115869689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Актив Пропъртис АДСИЦ</v>
      </c>
      <c r="B257" s="625" t="str">
        <f t="shared" si="22"/>
        <v>115869689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Актив Пропъртис АДСИЦ</v>
      </c>
      <c r="B258" s="625" t="str">
        <f t="shared" si="22"/>
        <v>115869689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472</v>
      </c>
    </row>
    <row r="259" spans="1:8">
      <c r="A259" s="625" t="str">
        <f t="shared" si="21"/>
        <v>Актив Пропъртис АДСИЦ</v>
      </c>
      <c r="B259" s="625" t="str">
        <f t="shared" si="22"/>
        <v>115869689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Актив Пропъртис АДСИЦ</v>
      </c>
      <c r="B260" s="625" t="str">
        <f t="shared" si="22"/>
        <v>115869689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Актив Пропъртис АДСИЦ</v>
      </c>
      <c r="B261" s="625" t="str">
        <f t="shared" si="22"/>
        <v>115869689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472</v>
      </c>
    </row>
    <row r="262" spans="1:8">
      <c r="A262" s="625" t="str">
        <f t="shared" si="21"/>
        <v>Актив Пропъртис АДСИЦ</v>
      </c>
      <c r="B262" s="625" t="str">
        <f t="shared" si="22"/>
        <v>115869689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411</v>
      </c>
    </row>
    <row r="263" spans="1:8">
      <c r="A263" s="625" t="str">
        <f t="shared" si="21"/>
        <v>Актив Пропъртис АДСИЦ</v>
      </c>
      <c r="B263" s="625" t="str">
        <f t="shared" si="22"/>
        <v>115869689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Актив Пропъртис АДСИЦ</v>
      </c>
      <c r="B264" s="625" t="str">
        <f t="shared" si="22"/>
        <v>115869689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Актив Пропъртис АДСИЦ</v>
      </c>
      <c r="B265" s="625" t="str">
        <f t="shared" si="22"/>
        <v>115869689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Актив Пропъртис АДСИЦ</v>
      </c>
      <c r="B266" s="625" t="str">
        <f t="shared" si="22"/>
        <v>115869689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411</v>
      </c>
    </row>
    <row r="267" spans="1:8">
      <c r="A267" s="625" t="str">
        <f t="shared" si="21"/>
        <v>Актив Пропъртис АДСИЦ</v>
      </c>
      <c r="B267" s="625" t="str">
        <f t="shared" si="22"/>
        <v>115869689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Актив Пропъртис АДСИЦ</v>
      </c>
      <c r="B268" s="625" t="str">
        <f t="shared" si="22"/>
        <v>115869689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Актив Пропъртис АДСИЦ</v>
      </c>
      <c r="B269" s="625" t="str">
        <f t="shared" si="22"/>
        <v>115869689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Актив Пропъртис АДСИЦ</v>
      </c>
      <c r="B270" s="625" t="str">
        <f t="shared" si="22"/>
        <v>115869689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Актив Пропъртис АДСИЦ</v>
      </c>
      <c r="B271" s="625" t="str">
        <f t="shared" si="22"/>
        <v>115869689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Актив Пропъртис АДСИЦ</v>
      </c>
      <c r="B272" s="625" t="str">
        <f t="shared" si="22"/>
        <v>115869689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Актив Пропъртис АДСИЦ</v>
      </c>
      <c r="B273" s="625" t="str">
        <f t="shared" si="22"/>
        <v>115869689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Актив Пропъртис АДСИЦ</v>
      </c>
      <c r="B274" s="625" t="str">
        <f t="shared" si="22"/>
        <v>115869689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Актив Пропъртис АДСИЦ</v>
      </c>
      <c r="B275" s="625" t="str">
        <f t="shared" si="22"/>
        <v>115869689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Актив Пропъртис АДСИЦ</v>
      </c>
      <c r="B276" s="625" t="str">
        <f t="shared" si="22"/>
        <v>115869689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Актив Пропъртис АДСИЦ</v>
      </c>
      <c r="B277" s="625" t="str">
        <f t="shared" si="22"/>
        <v>115869689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Актив Пропъртис АДСИЦ</v>
      </c>
      <c r="B278" s="625" t="str">
        <f t="shared" si="22"/>
        <v>115869689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Актив Пропъртис АДСИЦ</v>
      </c>
      <c r="B279" s="625" t="str">
        <f t="shared" si="22"/>
        <v>115869689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Актив Пропъртис АДСИЦ</v>
      </c>
      <c r="B280" s="625" t="str">
        <f t="shared" si="22"/>
        <v>115869689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411</v>
      </c>
    </row>
    <row r="281" spans="1:8">
      <c r="A281" s="625" t="str">
        <f t="shared" si="21"/>
        <v>Актив Пропъртис АДСИЦ</v>
      </c>
      <c r="B281" s="625" t="str">
        <f t="shared" si="22"/>
        <v>115869689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Актив Пропъртис АДСИЦ</v>
      </c>
      <c r="B282" s="625" t="str">
        <f t="shared" ref="B282:B345" si="25">pdeBulstat</f>
        <v>115869689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Актив Пропъртис АДСИЦ</v>
      </c>
      <c r="B283" s="625" t="str">
        <f t="shared" si="25"/>
        <v>115869689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411</v>
      </c>
    </row>
    <row r="284" spans="1:8">
      <c r="A284" s="625" t="str">
        <f t="shared" si="24"/>
        <v>Актив Пропъртис АДСИЦ</v>
      </c>
      <c r="B284" s="625" t="str">
        <f t="shared" si="25"/>
        <v>115869689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Актив Пропъртис АДСИЦ</v>
      </c>
      <c r="B285" s="625" t="str">
        <f t="shared" si="25"/>
        <v>115869689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Актив Пропъртис АДСИЦ</v>
      </c>
      <c r="B286" s="625" t="str">
        <f t="shared" si="25"/>
        <v>115869689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Актив Пропъртис АДСИЦ</v>
      </c>
      <c r="B287" s="625" t="str">
        <f t="shared" si="25"/>
        <v>115869689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Актив Пропъртис АДСИЦ</v>
      </c>
      <c r="B288" s="625" t="str">
        <f t="shared" si="25"/>
        <v>115869689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Актив Пропъртис АДСИЦ</v>
      </c>
      <c r="B289" s="625" t="str">
        <f t="shared" si="25"/>
        <v>115869689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Актив Пропъртис АДСИЦ</v>
      </c>
      <c r="B290" s="625" t="str">
        <f t="shared" si="25"/>
        <v>115869689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Актив Пропъртис АДСИЦ</v>
      </c>
      <c r="B291" s="625" t="str">
        <f t="shared" si="25"/>
        <v>115869689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Актив Пропъртис АДСИЦ</v>
      </c>
      <c r="B292" s="625" t="str">
        <f t="shared" si="25"/>
        <v>115869689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Актив Пропъртис АДСИЦ</v>
      </c>
      <c r="B293" s="625" t="str">
        <f t="shared" si="25"/>
        <v>115869689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Актив Пропъртис АДСИЦ</v>
      </c>
      <c r="B294" s="625" t="str">
        <f t="shared" si="25"/>
        <v>115869689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Актив Пропъртис АДСИЦ</v>
      </c>
      <c r="B295" s="625" t="str">
        <f t="shared" si="25"/>
        <v>115869689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Актив Пропъртис АДСИЦ</v>
      </c>
      <c r="B296" s="625" t="str">
        <f t="shared" si="25"/>
        <v>115869689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Актив Пропъртис АДСИЦ</v>
      </c>
      <c r="B297" s="625" t="str">
        <f t="shared" si="25"/>
        <v>115869689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Актив Пропъртис АДСИЦ</v>
      </c>
      <c r="B298" s="625" t="str">
        <f t="shared" si="25"/>
        <v>115869689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Актив Пропъртис АДСИЦ</v>
      </c>
      <c r="B299" s="625" t="str">
        <f t="shared" si="25"/>
        <v>115869689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Актив Пропъртис АДСИЦ</v>
      </c>
      <c r="B300" s="625" t="str">
        <f t="shared" si="25"/>
        <v>115869689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Актив Пропъртис АДСИЦ</v>
      </c>
      <c r="B301" s="625" t="str">
        <f t="shared" si="25"/>
        <v>115869689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Актив Пропъртис АДСИЦ</v>
      </c>
      <c r="B302" s="625" t="str">
        <f t="shared" si="25"/>
        <v>115869689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Актив Пропъртис АДСИЦ</v>
      </c>
      <c r="B303" s="625" t="str">
        <f t="shared" si="25"/>
        <v>115869689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Актив Пропъртис АДСИЦ</v>
      </c>
      <c r="B304" s="625" t="str">
        <f t="shared" si="25"/>
        <v>115869689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Актив Пропъртис АДСИЦ</v>
      </c>
      <c r="B305" s="625" t="str">
        <f t="shared" si="25"/>
        <v>115869689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Актив Пропъртис АДСИЦ</v>
      </c>
      <c r="B306" s="625" t="str">
        <f t="shared" si="25"/>
        <v>115869689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Актив Пропъртис АДСИЦ</v>
      </c>
      <c r="B307" s="625" t="str">
        <f t="shared" si="25"/>
        <v>115869689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Актив Пропъртис АДСИЦ</v>
      </c>
      <c r="B308" s="625" t="str">
        <f t="shared" si="25"/>
        <v>115869689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Актив Пропъртис АДСИЦ</v>
      </c>
      <c r="B309" s="625" t="str">
        <f t="shared" si="25"/>
        <v>115869689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Актив Пропъртис АДСИЦ</v>
      </c>
      <c r="B310" s="625" t="str">
        <f t="shared" si="25"/>
        <v>115869689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Актив Пропъртис АДСИЦ</v>
      </c>
      <c r="B311" s="625" t="str">
        <f t="shared" si="25"/>
        <v>115869689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Актив Пропъртис АДСИЦ</v>
      </c>
      <c r="B312" s="625" t="str">
        <f t="shared" si="25"/>
        <v>115869689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Актив Пропъртис АДСИЦ</v>
      </c>
      <c r="B313" s="625" t="str">
        <f t="shared" si="25"/>
        <v>115869689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Актив Пропъртис АДСИЦ</v>
      </c>
      <c r="B314" s="625" t="str">
        <f t="shared" si="25"/>
        <v>115869689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Актив Пропъртис АДСИЦ</v>
      </c>
      <c r="B315" s="625" t="str">
        <f t="shared" si="25"/>
        <v>115869689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Актив Пропъртис АДСИЦ</v>
      </c>
      <c r="B316" s="625" t="str">
        <f t="shared" si="25"/>
        <v>115869689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Актив Пропъртис АДСИЦ</v>
      </c>
      <c r="B317" s="625" t="str">
        <f t="shared" si="25"/>
        <v>115869689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Актив Пропъртис АДСИЦ</v>
      </c>
      <c r="B318" s="625" t="str">
        <f t="shared" si="25"/>
        <v>115869689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Актив Пропъртис АДСИЦ</v>
      </c>
      <c r="B319" s="625" t="str">
        <f t="shared" si="25"/>
        <v>115869689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Актив Пропъртис АДСИЦ</v>
      </c>
      <c r="B320" s="625" t="str">
        <f t="shared" si="25"/>
        <v>115869689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Актив Пропъртис АДСИЦ</v>
      </c>
      <c r="B321" s="625" t="str">
        <f t="shared" si="25"/>
        <v>115869689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Актив Пропъртис АДСИЦ</v>
      </c>
      <c r="B322" s="625" t="str">
        <f t="shared" si="25"/>
        <v>115869689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Актив Пропъртис АДСИЦ</v>
      </c>
      <c r="B323" s="625" t="str">
        <f t="shared" si="25"/>
        <v>115869689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Актив Пропъртис АДСИЦ</v>
      </c>
      <c r="B324" s="625" t="str">
        <f t="shared" si="25"/>
        <v>115869689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Актив Пропъртис АДСИЦ</v>
      </c>
      <c r="B325" s="625" t="str">
        <f t="shared" si="25"/>
        <v>115869689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Актив Пропъртис АДСИЦ</v>
      </c>
      <c r="B326" s="625" t="str">
        <f t="shared" si="25"/>
        <v>115869689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Актив Пропъртис АДСИЦ</v>
      </c>
      <c r="B327" s="625" t="str">
        <f t="shared" si="25"/>
        <v>115869689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Актив Пропъртис АДСИЦ</v>
      </c>
      <c r="B328" s="625" t="str">
        <f t="shared" si="25"/>
        <v>115869689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1</v>
      </c>
    </row>
    <row r="329" spans="1:8">
      <c r="A329" s="625" t="str">
        <f t="shared" si="24"/>
        <v>Актив Пропъртис АДСИЦ</v>
      </c>
      <c r="B329" s="625" t="str">
        <f t="shared" si="25"/>
        <v>115869689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Актив Пропъртис АДСИЦ</v>
      </c>
      <c r="B330" s="625" t="str">
        <f t="shared" si="25"/>
        <v>115869689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Актив Пропъртис АДСИЦ</v>
      </c>
      <c r="B331" s="625" t="str">
        <f t="shared" si="25"/>
        <v>115869689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Актив Пропъртис АДСИЦ</v>
      </c>
      <c r="B332" s="625" t="str">
        <f t="shared" si="25"/>
        <v>115869689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1</v>
      </c>
    </row>
    <row r="333" spans="1:8">
      <c r="A333" s="625" t="str">
        <f t="shared" si="24"/>
        <v>Актив Пропъртис АДСИЦ</v>
      </c>
      <c r="B333" s="625" t="str">
        <f t="shared" si="25"/>
        <v>115869689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Актив Пропъртис АДСИЦ</v>
      </c>
      <c r="B334" s="625" t="str">
        <f t="shared" si="25"/>
        <v>115869689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Актив Пропъртис АДСИЦ</v>
      </c>
      <c r="B335" s="625" t="str">
        <f t="shared" si="25"/>
        <v>115869689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Актив Пропъртис АДСИЦ</v>
      </c>
      <c r="B336" s="625" t="str">
        <f t="shared" si="25"/>
        <v>115869689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Актив Пропъртис АДСИЦ</v>
      </c>
      <c r="B337" s="625" t="str">
        <f t="shared" si="25"/>
        <v>115869689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Актив Пропъртис АДСИЦ</v>
      </c>
      <c r="B338" s="625" t="str">
        <f t="shared" si="25"/>
        <v>115869689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Актив Пропъртис АДСИЦ</v>
      </c>
      <c r="B339" s="625" t="str">
        <f t="shared" si="25"/>
        <v>115869689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Актив Пропъртис АДСИЦ</v>
      </c>
      <c r="B340" s="625" t="str">
        <f t="shared" si="25"/>
        <v>115869689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Актив Пропъртис АДСИЦ</v>
      </c>
      <c r="B341" s="625" t="str">
        <f t="shared" si="25"/>
        <v>115869689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Актив Пропъртис АДСИЦ</v>
      </c>
      <c r="B342" s="625" t="str">
        <f t="shared" si="25"/>
        <v>115869689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Актив Пропъртис АДСИЦ</v>
      </c>
      <c r="B343" s="625" t="str">
        <f t="shared" si="25"/>
        <v>115869689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Актив Пропъртис АДСИЦ</v>
      </c>
      <c r="B344" s="625" t="str">
        <f t="shared" si="25"/>
        <v>115869689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Актив Пропъртис АДСИЦ</v>
      </c>
      <c r="B345" s="625" t="str">
        <f t="shared" si="25"/>
        <v>115869689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Актив Пропъртис АДСИЦ</v>
      </c>
      <c r="B346" s="625" t="str">
        <f t="shared" ref="B346:B409" si="28">pdeBulstat</f>
        <v>115869689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1</v>
      </c>
    </row>
    <row r="347" spans="1:8">
      <c r="A347" s="625" t="str">
        <f t="shared" si="27"/>
        <v>Актив Пропъртис АДСИЦ</v>
      </c>
      <c r="B347" s="625" t="str">
        <f t="shared" si="28"/>
        <v>115869689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Актив Пропъртис АДСИЦ</v>
      </c>
      <c r="B348" s="625" t="str">
        <f t="shared" si="28"/>
        <v>115869689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Актив Пропъртис АДСИЦ</v>
      </c>
      <c r="B349" s="625" t="str">
        <f t="shared" si="28"/>
        <v>115869689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1</v>
      </c>
    </row>
    <row r="350" spans="1:8">
      <c r="A350" s="625" t="str">
        <f t="shared" si="27"/>
        <v>Актив Пропъртис АДСИЦ</v>
      </c>
      <c r="B350" s="625" t="str">
        <f t="shared" si="28"/>
        <v>115869689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7783</v>
      </c>
    </row>
    <row r="351" spans="1:8">
      <c r="A351" s="625" t="str">
        <f t="shared" si="27"/>
        <v>Актив Пропъртис АДСИЦ</v>
      </c>
      <c r="B351" s="625" t="str">
        <f t="shared" si="28"/>
        <v>115869689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Актив Пропъртис АДСИЦ</v>
      </c>
      <c r="B352" s="625" t="str">
        <f t="shared" si="28"/>
        <v>115869689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Актив Пропъртис АДСИЦ</v>
      </c>
      <c r="B353" s="625" t="str">
        <f t="shared" si="28"/>
        <v>115869689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Актив Пропъртис АДСИЦ</v>
      </c>
      <c r="B354" s="625" t="str">
        <f t="shared" si="28"/>
        <v>115869689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7783</v>
      </c>
    </row>
    <row r="355" spans="1:8">
      <c r="A355" s="625" t="str">
        <f t="shared" si="27"/>
        <v>Актив Пропъртис АДСИЦ</v>
      </c>
      <c r="B355" s="625" t="str">
        <f t="shared" si="28"/>
        <v>115869689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3821</v>
      </c>
    </row>
    <row r="356" spans="1:8">
      <c r="A356" s="625" t="str">
        <f t="shared" si="27"/>
        <v>Актив Пропъртис АДСИЦ</v>
      </c>
      <c r="B356" s="625" t="str">
        <f t="shared" si="28"/>
        <v>115869689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Актив Пропъртис АДСИЦ</v>
      </c>
      <c r="B357" s="625" t="str">
        <f t="shared" si="28"/>
        <v>115869689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Актив Пропъртис АДСИЦ</v>
      </c>
      <c r="B358" s="625" t="str">
        <f t="shared" si="28"/>
        <v>115869689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Актив Пропъртис АДСИЦ</v>
      </c>
      <c r="B359" s="625" t="str">
        <f t="shared" si="28"/>
        <v>115869689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Актив Пропъртис АДСИЦ</v>
      </c>
      <c r="B360" s="625" t="str">
        <f t="shared" si="28"/>
        <v>115869689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Актив Пропъртис АДСИЦ</v>
      </c>
      <c r="B361" s="625" t="str">
        <f t="shared" si="28"/>
        <v>115869689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Актив Пропъртис АДСИЦ</v>
      </c>
      <c r="B362" s="625" t="str">
        <f t="shared" si="28"/>
        <v>115869689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Актив Пропъртис АДСИЦ</v>
      </c>
      <c r="B363" s="625" t="str">
        <f t="shared" si="28"/>
        <v>115869689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Актив Пропъртис АДСИЦ</v>
      </c>
      <c r="B364" s="625" t="str">
        <f t="shared" si="28"/>
        <v>115869689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Актив Пропъртис АДСИЦ</v>
      </c>
      <c r="B365" s="625" t="str">
        <f t="shared" si="28"/>
        <v>115869689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Актив Пропъртис АДСИЦ</v>
      </c>
      <c r="B366" s="625" t="str">
        <f t="shared" si="28"/>
        <v>115869689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Актив Пропъртис АДСИЦ</v>
      </c>
      <c r="B367" s="625" t="str">
        <f t="shared" si="28"/>
        <v>115869689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Актив Пропъртис АДСИЦ</v>
      </c>
      <c r="B368" s="625" t="str">
        <f t="shared" si="28"/>
        <v>115869689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11604</v>
      </c>
    </row>
    <row r="369" spans="1:8">
      <c r="A369" s="625" t="str">
        <f t="shared" si="27"/>
        <v>Актив Пропъртис АДСИЦ</v>
      </c>
      <c r="B369" s="625" t="str">
        <f t="shared" si="28"/>
        <v>115869689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Актив Пропъртис АДСИЦ</v>
      </c>
      <c r="B370" s="625" t="str">
        <f t="shared" si="28"/>
        <v>115869689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Актив Пропъртис АДСИЦ</v>
      </c>
      <c r="B371" s="625" t="str">
        <f t="shared" si="28"/>
        <v>115869689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11604</v>
      </c>
    </row>
    <row r="372" spans="1:8">
      <c r="A372" s="625" t="str">
        <f t="shared" si="27"/>
        <v>Актив Пропъртис АДСИЦ</v>
      </c>
      <c r="B372" s="625" t="str">
        <f t="shared" si="28"/>
        <v>115869689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-2212</v>
      </c>
    </row>
    <row r="373" spans="1:8">
      <c r="A373" s="625" t="str">
        <f t="shared" si="27"/>
        <v>Актив Пропъртис АДСИЦ</v>
      </c>
      <c r="B373" s="625" t="str">
        <f t="shared" si="28"/>
        <v>115869689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-182</v>
      </c>
    </row>
    <row r="374" spans="1:8">
      <c r="A374" s="625" t="str">
        <f t="shared" si="27"/>
        <v>Актив Пропъртис АДСИЦ</v>
      </c>
      <c r="B374" s="625" t="str">
        <f t="shared" si="28"/>
        <v>115869689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-182</v>
      </c>
    </row>
    <row r="375" spans="1:8">
      <c r="A375" s="625" t="str">
        <f t="shared" si="27"/>
        <v>Актив Пропъртис АДСИЦ</v>
      </c>
      <c r="B375" s="625" t="str">
        <f t="shared" si="28"/>
        <v>115869689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Актив Пропъртис АДСИЦ</v>
      </c>
      <c r="B376" s="625" t="str">
        <f t="shared" si="28"/>
        <v>115869689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-2394</v>
      </c>
    </row>
    <row r="377" spans="1:8">
      <c r="A377" s="625" t="str">
        <f t="shared" si="27"/>
        <v>Актив Пропъртис АДСИЦ</v>
      </c>
      <c r="B377" s="625" t="str">
        <f t="shared" si="28"/>
        <v>115869689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Актив Пропъртис АДСИЦ</v>
      </c>
      <c r="B378" s="625" t="str">
        <f t="shared" si="28"/>
        <v>115869689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Актив Пропъртис АДСИЦ</v>
      </c>
      <c r="B379" s="625" t="str">
        <f t="shared" si="28"/>
        <v>115869689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Актив Пропъртис АДСИЦ</v>
      </c>
      <c r="B380" s="625" t="str">
        <f t="shared" si="28"/>
        <v>115869689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Актив Пропъртис АДСИЦ</v>
      </c>
      <c r="B381" s="625" t="str">
        <f t="shared" si="28"/>
        <v>115869689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Актив Пропъртис АДСИЦ</v>
      </c>
      <c r="B382" s="625" t="str">
        <f t="shared" si="28"/>
        <v>115869689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Актив Пропъртис АДСИЦ</v>
      </c>
      <c r="B383" s="625" t="str">
        <f t="shared" si="28"/>
        <v>115869689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Актив Пропъртис АДСИЦ</v>
      </c>
      <c r="B384" s="625" t="str">
        <f t="shared" si="28"/>
        <v>115869689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Актив Пропъртис АДСИЦ</v>
      </c>
      <c r="B385" s="625" t="str">
        <f t="shared" si="28"/>
        <v>115869689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Актив Пропъртис АДСИЦ</v>
      </c>
      <c r="B386" s="625" t="str">
        <f t="shared" si="28"/>
        <v>115869689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Актив Пропъртис АДСИЦ</v>
      </c>
      <c r="B387" s="625" t="str">
        <f t="shared" si="28"/>
        <v>115869689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Актив Пропъртис АДСИЦ</v>
      </c>
      <c r="B388" s="625" t="str">
        <f t="shared" si="28"/>
        <v>115869689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Актив Пропъртис АДСИЦ</v>
      </c>
      <c r="B389" s="625" t="str">
        <f t="shared" si="28"/>
        <v>115869689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Актив Пропъртис АДСИЦ</v>
      </c>
      <c r="B390" s="625" t="str">
        <f t="shared" si="28"/>
        <v>115869689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-2394</v>
      </c>
    </row>
    <row r="391" spans="1:8">
      <c r="A391" s="625" t="str">
        <f t="shared" si="27"/>
        <v>Актив Пропъртис АДСИЦ</v>
      </c>
      <c r="B391" s="625" t="str">
        <f t="shared" si="28"/>
        <v>115869689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Актив Пропъртис АДСИЦ</v>
      </c>
      <c r="B392" s="625" t="str">
        <f t="shared" si="28"/>
        <v>115869689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Актив Пропъртис АДСИЦ</v>
      </c>
      <c r="B393" s="625" t="str">
        <f t="shared" si="28"/>
        <v>115869689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-2394</v>
      </c>
    </row>
    <row r="394" spans="1:8">
      <c r="A394" s="625" t="str">
        <f t="shared" si="27"/>
        <v>Актив Пропъртис АДСИЦ</v>
      </c>
      <c r="B394" s="625" t="str">
        <f t="shared" si="28"/>
        <v>115869689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Актив Пропъртис АДСИЦ</v>
      </c>
      <c r="B395" s="625" t="str">
        <f t="shared" si="28"/>
        <v>115869689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Актив Пропъртис АДСИЦ</v>
      </c>
      <c r="B396" s="625" t="str">
        <f t="shared" si="28"/>
        <v>115869689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Актив Пропъртис АДСИЦ</v>
      </c>
      <c r="B397" s="625" t="str">
        <f t="shared" si="28"/>
        <v>115869689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Актив Пропъртис АДСИЦ</v>
      </c>
      <c r="B398" s="625" t="str">
        <f t="shared" si="28"/>
        <v>115869689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Актив Пропъртис АДСИЦ</v>
      </c>
      <c r="B399" s="625" t="str">
        <f t="shared" si="28"/>
        <v>115869689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Актив Пропъртис АДСИЦ</v>
      </c>
      <c r="B400" s="625" t="str">
        <f t="shared" si="28"/>
        <v>115869689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Актив Пропъртис АДСИЦ</v>
      </c>
      <c r="B401" s="625" t="str">
        <f t="shared" si="28"/>
        <v>115869689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Актив Пропъртис АДСИЦ</v>
      </c>
      <c r="B402" s="625" t="str">
        <f t="shared" si="28"/>
        <v>115869689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Актив Пропъртис АДСИЦ</v>
      </c>
      <c r="B403" s="625" t="str">
        <f t="shared" si="28"/>
        <v>115869689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Актив Пропъртис АДСИЦ</v>
      </c>
      <c r="B404" s="625" t="str">
        <f t="shared" si="28"/>
        <v>115869689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Актив Пропъртис АДСИЦ</v>
      </c>
      <c r="B405" s="625" t="str">
        <f t="shared" si="28"/>
        <v>115869689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Актив Пропъртис АДСИЦ</v>
      </c>
      <c r="B406" s="625" t="str">
        <f t="shared" si="28"/>
        <v>115869689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Актив Пропъртис АДСИЦ</v>
      </c>
      <c r="B407" s="625" t="str">
        <f t="shared" si="28"/>
        <v>115869689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Актив Пропъртис АДСИЦ</v>
      </c>
      <c r="B408" s="625" t="str">
        <f t="shared" si="28"/>
        <v>115869689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Актив Пропъртис АДСИЦ</v>
      </c>
      <c r="B409" s="625" t="str">
        <f t="shared" si="28"/>
        <v>115869689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Актив Пропъртис АДСИЦ</v>
      </c>
      <c r="B410" s="625" t="str">
        <f t="shared" ref="B410:B459" si="31">pdeBulstat</f>
        <v>115869689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Актив Пропъртис АДСИЦ</v>
      </c>
      <c r="B411" s="625" t="str">
        <f t="shared" si="31"/>
        <v>115869689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Актив Пропъртис АДСИЦ</v>
      </c>
      <c r="B412" s="625" t="str">
        <f t="shared" si="31"/>
        <v>115869689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Актив Пропъртис АДСИЦ</v>
      </c>
      <c r="B413" s="625" t="str">
        <f t="shared" si="31"/>
        <v>115869689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Актив Пропъртис АДСИЦ</v>
      </c>
      <c r="B414" s="625" t="str">
        <f t="shared" si="31"/>
        <v>115869689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Актив Пропъртис АДСИЦ</v>
      </c>
      <c r="B415" s="625" t="str">
        <f t="shared" si="31"/>
        <v>115869689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Актив Пропъртис АДСИЦ</v>
      </c>
      <c r="B416" s="625" t="str">
        <f t="shared" si="31"/>
        <v>115869689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26183</v>
      </c>
    </row>
    <row r="417" spans="1:8">
      <c r="A417" s="625" t="str">
        <f t="shared" si="30"/>
        <v>Актив Пропъртис АДСИЦ</v>
      </c>
      <c r="B417" s="625" t="str">
        <f t="shared" si="31"/>
        <v>115869689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-182</v>
      </c>
    </row>
    <row r="418" spans="1:8">
      <c r="A418" s="625" t="str">
        <f t="shared" si="30"/>
        <v>Актив Пропъртис АДСИЦ</v>
      </c>
      <c r="B418" s="625" t="str">
        <f t="shared" si="31"/>
        <v>115869689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-182</v>
      </c>
    </row>
    <row r="419" spans="1:8">
      <c r="A419" s="625" t="str">
        <f t="shared" si="30"/>
        <v>Актив Пропъртис АДСИЦ</v>
      </c>
      <c r="B419" s="625" t="str">
        <f t="shared" si="31"/>
        <v>115869689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Актив Пропъртис АДСИЦ</v>
      </c>
      <c r="B420" s="625" t="str">
        <f t="shared" si="31"/>
        <v>115869689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26001</v>
      </c>
    </row>
    <row r="421" spans="1:8">
      <c r="A421" s="625" t="str">
        <f t="shared" si="30"/>
        <v>Актив Пропъртис АДСИЦ</v>
      </c>
      <c r="B421" s="625" t="str">
        <f t="shared" si="31"/>
        <v>115869689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3821</v>
      </c>
    </row>
    <row r="422" spans="1:8">
      <c r="A422" s="625" t="str">
        <f t="shared" si="30"/>
        <v>Актив Пропъртис АДСИЦ</v>
      </c>
      <c r="B422" s="625" t="str">
        <f t="shared" si="31"/>
        <v>115869689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Актив Пропъртис АДСИЦ</v>
      </c>
      <c r="B423" s="625" t="str">
        <f t="shared" si="31"/>
        <v>115869689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Актив Пропъртис АДСИЦ</v>
      </c>
      <c r="B424" s="625" t="str">
        <f t="shared" si="31"/>
        <v>115869689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Актив Пропъртис АДСИЦ</v>
      </c>
      <c r="B425" s="625" t="str">
        <f t="shared" si="31"/>
        <v>115869689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Актив Пропъртис АДСИЦ</v>
      </c>
      <c r="B426" s="625" t="str">
        <f t="shared" si="31"/>
        <v>115869689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Актив Пропъртис АДСИЦ</v>
      </c>
      <c r="B427" s="625" t="str">
        <f t="shared" si="31"/>
        <v>115869689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Актив Пропъртис АДСИЦ</v>
      </c>
      <c r="B428" s="625" t="str">
        <f t="shared" si="31"/>
        <v>115869689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Актив Пропъртис АДСИЦ</v>
      </c>
      <c r="B429" s="625" t="str">
        <f t="shared" si="31"/>
        <v>115869689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Актив Пропъртис АДСИЦ</v>
      </c>
      <c r="B430" s="625" t="str">
        <f t="shared" si="31"/>
        <v>115869689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Актив Пропъртис АДСИЦ</v>
      </c>
      <c r="B431" s="625" t="str">
        <f t="shared" si="31"/>
        <v>115869689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Актив Пропъртис АДСИЦ</v>
      </c>
      <c r="B432" s="625" t="str">
        <f t="shared" si="31"/>
        <v>115869689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Актив Пропъртис АДСИЦ</v>
      </c>
      <c r="B433" s="625" t="str">
        <f t="shared" si="31"/>
        <v>115869689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Актив Пропъртис АДСИЦ</v>
      </c>
      <c r="B434" s="625" t="str">
        <f t="shared" si="31"/>
        <v>115869689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29822</v>
      </c>
    </row>
    <row r="435" spans="1:8">
      <c r="A435" s="625" t="str">
        <f t="shared" si="30"/>
        <v>Актив Пропъртис АДСИЦ</v>
      </c>
      <c r="B435" s="625" t="str">
        <f t="shared" si="31"/>
        <v>115869689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Актив Пропъртис АДСИЦ</v>
      </c>
      <c r="B436" s="625" t="str">
        <f t="shared" si="31"/>
        <v>115869689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Актив Пропъртис АДСИЦ</v>
      </c>
      <c r="B437" s="625" t="str">
        <f t="shared" si="31"/>
        <v>115869689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29822</v>
      </c>
    </row>
    <row r="438" spans="1:8">
      <c r="A438" s="625" t="str">
        <f t="shared" si="30"/>
        <v>Актив Пропъртис АДСИЦ</v>
      </c>
      <c r="B438" s="625" t="str">
        <f t="shared" si="31"/>
        <v>115869689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Актив Пропъртис АДСИЦ</v>
      </c>
      <c r="B439" s="625" t="str">
        <f t="shared" si="31"/>
        <v>115869689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Актив Пропъртис АДСИЦ</v>
      </c>
      <c r="B440" s="625" t="str">
        <f t="shared" si="31"/>
        <v>115869689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Актив Пропъртис АДСИЦ</v>
      </c>
      <c r="B441" s="625" t="str">
        <f t="shared" si="31"/>
        <v>115869689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Актив Пропъртис АДСИЦ</v>
      </c>
      <c r="B442" s="625" t="str">
        <f t="shared" si="31"/>
        <v>115869689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Актив Пропъртис АДСИЦ</v>
      </c>
      <c r="B443" s="625" t="str">
        <f t="shared" si="31"/>
        <v>115869689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Актив Пропъртис АДСИЦ</v>
      </c>
      <c r="B444" s="625" t="str">
        <f t="shared" si="31"/>
        <v>115869689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Актив Пропъртис АДСИЦ</v>
      </c>
      <c r="B445" s="625" t="str">
        <f t="shared" si="31"/>
        <v>115869689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Актив Пропъртис АДСИЦ</v>
      </c>
      <c r="B446" s="625" t="str">
        <f t="shared" si="31"/>
        <v>115869689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Актив Пропъртис АДСИЦ</v>
      </c>
      <c r="B447" s="625" t="str">
        <f t="shared" si="31"/>
        <v>115869689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Актив Пропъртис АДСИЦ</v>
      </c>
      <c r="B448" s="625" t="str">
        <f t="shared" si="31"/>
        <v>115869689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Актив Пропъртис АДСИЦ</v>
      </c>
      <c r="B449" s="625" t="str">
        <f t="shared" si="31"/>
        <v>115869689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Актив Пропъртис АДСИЦ</v>
      </c>
      <c r="B450" s="625" t="str">
        <f t="shared" si="31"/>
        <v>115869689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Актив Пропъртис АДСИЦ</v>
      </c>
      <c r="B451" s="625" t="str">
        <f t="shared" si="31"/>
        <v>115869689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Актив Пропъртис АДСИЦ</v>
      </c>
      <c r="B452" s="625" t="str">
        <f t="shared" si="31"/>
        <v>115869689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Актив Пропъртис АДСИЦ</v>
      </c>
      <c r="B453" s="625" t="str">
        <f t="shared" si="31"/>
        <v>115869689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Актив Пропъртис АДСИЦ</v>
      </c>
      <c r="B454" s="625" t="str">
        <f t="shared" si="31"/>
        <v>115869689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Актив Пропъртис АДСИЦ</v>
      </c>
      <c r="B455" s="625" t="str">
        <f t="shared" si="31"/>
        <v>115869689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Актив Пропъртис АДСИЦ</v>
      </c>
      <c r="B456" s="625" t="str">
        <f t="shared" si="31"/>
        <v>115869689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Актив Пропъртис АДСИЦ</v>
      </c>
      <c r="B457" s="625" t="str">
        <f t="shared" si="31"/>
        <v>115869689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Актив Пропъртис АДСИЦ</v>
      </c>
      <c r="B458" s="625" t="str">
        <f t="shared" si="31"/>
        <v>115869689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Актив Пропъртис АДСИЦ</v>
      </c>
      <c r="B459" s="625" t="str">
        <f t="shared" si="31"/>
        <v>115869689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Актив Пропъртис АДСИЦ</v>
      </c>
      <c r="B461" s="625" t="str">
        <f t="shared" ref="B461:B524" si="34">pdeBulstat</f>
        <v>115869689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Актив Пропъртис АДСИЦ</v>
      </c>
      <c r="B462" s="625" t="str">
        <f t="shared" si="34"/>
        <v>115869689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Актив Пропъртис АДСИЦ</v>
      </c>
      <c r="B463" s="625" t="str">
        <f t="shared" si="34"/>
        <v>115869689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Актив Пропъртис АДСИЦ</v>
      </c>
      <c r="B464" s="625" t="str">
        <f t="shared" si="34"/>
        <v>115869689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Актив Пропъртис АДСИЦ</v>
      </c>
      <c r="B465" s="625" t="str">
        <f t="shared" si="34"/>
        <v>115869689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Актив Пропъртис АДСИЦ</v>
      </c>
      <c r="B466" s="625" t="str">
        <f t="shared" si="34"/>
        <v>115869689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Актив Пропъртис АДСИЦ</v>
      </c>
      <c r="B467" s="625" t="str">
        <f t="shared" si="34"/>
        <v>115869689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1242</v>
      </c>
    </row>
    <row r="468" spans="1:8">
      <c r="A468" s="625" t="str">
        <f t="shared" si="33"/>
        <v>Актив Пропъртис АДСИЦ</v>
      </c>
      <c r="B468" s="625" t="str">
        <f t="shared" si="34"/>
        <v>115869689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Актив Пропъртис АДСИЦ</v>
      </c>
      <c r="B469" s="625" t="str">
        <f t="shared" si="34"/>
        <v>115869689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1242</v>
      </c>
    </row>
    <row r="470" spans="1:8">
      <c r="A470" s="625" t="str">
        <f t="shared" si="33"/>
        <v>Актив Пропъртис АДСИЦ</v>
      </c>
      <c r="B470" s="625" t="str">
        <f t="shared" si="34"/>
        <v>115869689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34590</v>
      </c>
    </row>
    <row r="471" spans="1:8">
      <c r="A471" s="625" t="str">
        <f t="shared" si="33"/>
        <v>Актив Пропъртис АДСИЦ</v>
      </c>
      <c r="B471" s="625" t="str">
        <f t="shared" si="34"/>
        <v>115869689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Актив Пропъртис АДСИЦ</v>
      </c>
      <c r="B472" s="625" t="str">
        <f t="shared" si="34"/>
        <v>115869689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Актив Пропъртис АДСИЦ</v>
      </c>
      <c r="B473" s="625" t="str">
        <f t="shared" si="34"/>
        <v>115869689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Актив Пропъртис АДСИЦ</v>
      </c>
      <c r="B474" s="625" t="str">
        <f t="shared" si="34"/>
        <v>115869689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Актив Пропъртис АДСИЦ</v>
      </c>
      <c r="B475" s="625" t="str">
        <f t="shared" si="34"/>
        <v>115869689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4</v>
      </c>
    </row>
    <row r="476" spans="1:8">
      <c r="A476" s="625" t="str">
        <f t="shared" si="33"/>
        <v>Актив Пропъртис АДСИЦ</v>
      </c>
      <c r="B476" s="625" t="str">
        <f t="shared" si="34"/>
        <v>115869689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4</v>
      </c>
    </row>
    <row r="477" spans="1:8">
      <c r="A477" s="625" t="str">
        <f t="shared" si="33"/>
        <v>Актив Пропъртис АДСИЦ</v>
      </c>
      <c r="B477" s="625" t="str">
        <f t="shared" si="34"/>
        <v>115869689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10884</v>
      </c>
    </row>
    <row r="478" spans="1:8">
      <c r="A478" s="625" t="str">
        <f t="shared" si="33"/>
        <v>Актив Пропъртис АДСИЦ</v>
      </c>
      <c r="B478" s="625" t="str">
        <f t="shared" si="34"/>
        <v>115869689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10884</v>
      </c>
    </row>
    <row r="479" spans="1:8">
      <c r="A479" s="625" t="str">
        <f t="shared" si="33"/>
        <v>Актив Пропъртис АДСИЦ</v>
      </c>
      <c r="B479" s="625" t="str">
        <f t="shared" si="34"/>
        <v>115869689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Актив Пропъртис АДСИЦ</v>
      </c>
      <c r="B480" s="625" t="str">
        <f t="shared" si="34"/>
        <v>115869689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Актив Пропъртис АДСИЦ</v>
      </c>
      <c r="B481" s="625" t="str">
        <f t="shared" si="34"/>
        <v>115869689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Актив Пропъртис АДСИЦ</v>
      </c>
      <c r="B482" s="625" t="str">
        <f t="shared" si="34"/>
        <v>115869689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Актив Пропъртис АДСИЦ</v>
      </c>
      <c r="B483" s="625" t="str">
        <f t="shared" si="34"/>
        <v>115869689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Актив Пропъртис АДСИЦ</v>
      </c>
      <c r="B484" s="625" t="str">
        <f t="shared" si="34"/>
        <v>115869689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Актив Пропъртис АДСИЦ</v>
      </c>
      <c r="B485" s="625" t="str">
        <f t="shared" si="34"/>
        <v>115869689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Актив Пропъртис АДСИЦ</v>
      </c>
      <c r="B486" s="625" t="str">
        <f t="shared" si="34"/>
        <v>115869689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Актив Пропъртис АДСИЦ</v>
      </c>
      <c r="B487" s="625" t="str">
        <f t="shared" si="34"/>
        <v>115869689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Актив Пропъртис АДСИЦ</v>
      </c>
      <c r="B488" s="625" t="str">
        <f t="shared" si="34"/>
        <v>115869689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10884</v>
      </c>
    </row>
    <row r="489" spans="1:8">
      <c r="A489" s="625" t="str">
        <f t="shared" si="33"/>
        <v>Актив Пропъртис АДСИЦ</v>
      </c>
      <c r="B489" s="625" t="str">
        <f t="shared" si="34"/>
        <v>115869689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Актив Пропъртис АДСИЦ</v>
      </c>
      <c r="B490" s="625" t="str">
        <f t="shared" si="34"/>
        <v>115869689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46720</v>
      </c>
    </row>
    <row r="491" spans="1:8">
      <c r="A491" s="625" t="str">
        <f t="shared" si="33"/>
        <v>Актив Пропъртис АДСИЦ</v>
      </c>
      <c r="B491" s="625" t="str">
        <f t="shared" si="34"/>
        <v>115869689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Актив Пропъртис АДСИЦ</v>
      </c>
      <c r="B492" s="625" t="str">
        <f t="shared" si="34"/>
        <v>115869689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Актив Пропъртис АДСИЦ</v>
      </c>
      <c r="B493" s="625" t="str">
        <f t="shared" si="34"/>
        <v>115869689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Актив Пропъртис АДСИЦ</v>
      </c>
      <c r="B494" s="625" t="str">
        <f t="shared" si="34"/>
        <v>115869689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Актив Пропъртис АДСИЦ</v>
      </c>
      <c r="B495" s="625" t="str">
        <f t="shared" si="34"/>
        <v>115869689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Актив Пропъртис АДСИЦ</v>
      </c>
      <c r="B496" s="625" t="str">
        <f t="shared" si="34"/>
        <v>115869689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1</v>
      </c>
    </row>
    <row r="497" spans="1:8">
      <c r="A497" s="625" t="str">
        <f t="shared" si="33"/>
        <v>Актив Пропъртис АДСИЦ</v>
      </c>
      <c r="B497" s="625" t="str">
        <f t="shared" si="34"/>
        <v>115869689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1</v>
      </c>
    </row>
    <row r="498" spans="1:8">
      <c r="A498" s="625" t="str">
        <f t="shared" si="33"/>
        <v>Актив Пропъртис АДСИЦ</v>
      </c>
      <c r="B498" s="625" t="str">
        <f t="shared" si="34"/>
        <v>115869689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Актив Пропъртис АДСИЦ</v>
      </c>
      <c r="B499" s="625" t="str">
        <f t="shared" si="34"/>
        <v>115869689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2</v>
      </c>
    </row>
    <row r="500" spans="1:8">
      <c r="A500" s="625" t="str">
        <f t="shared" si="33"/>
        <v>Актив Пропъртис АДСИЦ</v>
      </c>
      <c r="B500" s="625" t="str">
        <f t="shared" si="34"/>
        <v>115869689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21183</v>
      </c>
    </row>
    <row r="501" spans="1:8">
      <c r="A501" s="625" t="str">
        <f t="shared" si="33"/>
        <v>Актив Пропъртис АДСИЦ</v>
      </c>
      <c r="B501" s="625" t="str">
        <f t="shared" si="34"/>
        <v>115869689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Актив Пропъртис АДСИЦ</v>
      </c>
      <c r="B502" s="625" t="str">
        <f t="shared" si="34"/>
        <v>115869689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Актив Пропъртис АДСИЦ</v>
      </c>
      <c r="B503" s="625" t="str">
        <f t="shared" si="34"/>
        <v>115869689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Актив Пропъртис АДСИЦ</v>
      </c>
      <c r="B504" s="625" t="str">
        <f t="shared" si="34"/>
        <v>115869689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Актив Пропъртис АДСИЦ</v>
      </c>
      <c r="B505" s="625" t="str">
        <f t="shared" si="34"/>
        <v>115869689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Актив Пропъртис АДСИЦ</v>
      </c>
      <c r="B506" s="625" t="str">
        <f t="shared" si="34"/>
        <v>115869689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Актив Пропъртис АДСИЦ</v>
      </c>
      <c r="B507" s="625" t="str">
        <f t="shared" si="34"/>
        <v>115869689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13680</v>
      </c>
    </row>
    <row r="508" spans="1:8">
      <c r="A508" s="625" t="str">
        <f t="shared" si="33"/>
        <v>Актив Пропъртис АДСИЦ</v>
      </c>
      <c r="B508" s="625" t="str">
        <f t="shared" si="34"/>
        <v>115869689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13680</v>
      </c>
    </row>
    <row r="509" spans="1:8">
      <c r="A509" s="625" t="str">
        <f t="shared" si="33"/>
        <v>Актив Пропъртис АДСИЦ</v>
      </c>
      <c r="B509" s="625" t="str">
        <f t="shared" si="34"/>
        <v>115869689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Актив Пропъртис АДСИЦ</v>
      </c>
      <c r="B510" s="625" t="str">
        <f t="shared" si="34"/>
        <v>115869689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Актив Пропъртис АДСИЦ</v>
      </c>
      <c r="B511" s="625" t="str">
        <f t="shared" si="34"/>
        <v>115869689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Актив Пропъртис АДСИЦ</v>
      </c>
      <c r="B512" s="625" t="str">
        <f t="shared" si="34"/>
        <v>115869689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Актив Пропъртис АДСИЦ</v>
      </c>
      <c r="B513" s="625" t="str">
        <f t="shared" si="34"/>
        <v>115869689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Актив Пропъртис АДСИЦ</v>
      </c>
      <c r="B514" s="625" t="str">
        <f t="shared" si="34"/>
        <v>115869689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Актив Пропъртис АДСИЦ</v>
      </c>
      <c r="B515" s="625" t="str">
        <f t="shared" si="34"/>
        <v>115869689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Актив Пропъртис АДСИЦ</v>
      </c>
      <c r="B516" s="625" t="str">
        <f t="shared" si="34"/>
        <v>115869689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Актив Пропъртис АДСИЦ</v>
      </c>
      <c r="B517" s="625" t="str">
        <f t="shared" si="34"/>
        <v>115869689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Актив Пропъртис АДСИЦ</v>
      </c>
      <c r="B518" s="625" t="str">
        <f t="shared" si="34"/>
        <v>115869689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13680</v>
      </c>
    </row>
    <row r="519" spans="1:8">
      <c r="A519" s="625" t="str">
        <f t="shared" si="33"/>
        <v>Актив Пропъртис АДСИЦ</v>
      </c>
      <c r="B519" s="625" t="str">
        <f t="shared" si="34"/>
        <v>115869689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Актив Пропъртис АДСИЦ</v>
      </c>
      <c r="B520" s="625" t="str">
        <f t="shared" si="34"/>
        <v>115869689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34865</v>
      </c>
    </row>
    <row r="521" spans="1:8">
      <c r="A521" s="625" t="str">
        <f t="shared" si="33"/>
        <v>Актив Пропъртис АДСИЦ</v>
      </c>
      <c r="B521" s="625" t="str">
        <f t="shared" si="34"/>
        <v>115869689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Актив Пропъртис АДСИЦ</v>
      </c>
      <c r="B522" s="625" t="str">
        <f t="shared" si="34"/>
        <v>115869689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Актив Пропъртис АДСИЦ</v>
      </c>
      <c r="B523" s="625" t="str">
        <f t="shared" si="34"/>
        <v>115869689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Актив Пропъртис АДСИЦ</v>
      </c>
      <c r="B524" s="625" t="str">
        <f t="shared" si="34"/>
        <v>115869689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Актив Пропъртис АДСИЦ</v>
      </c>
      <c r="B525" s="625" t="str">
        <f t="shared" ref="B525:B588" si="37">pdeBulstat</f>
        <v>115869689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Актив Пропъртис АДСИЦ</v>
      </c>
      <c r="B526" s="625" t="str">
        <f t="shared" si="37"/>
        <v>115869689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Актив Пропъртис АДСИЦ</v>
      </c>
      <c r="B527" s="625" t="str">
        <f t="shared" si="37"/>
        <v>115869689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1</v>
      </c>
    </row>
    <row r="528" spans="1:8">
      <c r="A528" s="625" t="str">
        <f t="shared" si="36"/>
        <v>Актив Пропъртис АДСИЦ</v>
      </c>
      <c r="B528" s="625" t="str">
        <f t="shared" si="37"/>
        <v>115869689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Актив Пропъртис АДСИЦ</v>
      </c>
      <c r="B529" s="625" t="str">
        <f t="shared" si="37"/>
        <v>115869689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1</v>
      </c>
    </row>
    <row r="530" spans="1:8">
      <c r="A530" s="625" t="str">
        <f t="shared" si="36"/>
        <v>Актив Пропъртис АДСИЦ</v>
      </c>
      <c r="B530" s="625" t="str">
        <f t="shared" si="37"/>
        <v>115869689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Актив Пропъртис АДСИЦ</v>
      </c>
      <c r="B531" s="625" t="str">
        <f t="shared" si="37"/>
        <v>115869689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Актив Пропъртис АДСИЦ</v>
      </c>
      <c r="B532" s="625" t="str">
        <f t="shared" si="37"/>
        <v>115869689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Актив Пропъртис АДСИЦ</v>
      </c>
      <c r="B533" s="625" t="str">
        <f t="shared" si="37"/>
        <v>115869689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Актив Пропъртис АДСИЦ</v>
      </c>
      <c r="B534" s="625" t="str">
        <f t="shared" si="37"/>
        <v>115869689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Актив Пропъртис АДСИЦ</v>
      </c>
      <c r="B535" s="625" t="str">
        <f t="shared" si="37"/>
        <v>115869689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Актив Пропъртис АДСИЦ</v>
      </c>
      <c r="B536" s="625" t="str">
        <f t="shared" si="37"/>
        <v>115869689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Актив Пропъртис АДСИЦ</v>
      </c>
      <c r="B537" s="625" t="str">
        <f t="shared" si="37"/>
        <v>115869689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Актив Пропъртис АДСИЦ</v>
      </c>
      <c r="B538" s="625" t="str">
        <f t="shared" si="37"/>
        <v>115869689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Актив Пропъртис АДСИЦ</v>
      </c>
      <c r="B539" s="625" t="str">
        <f t="shared" si="37"/>
        <v>115869689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Актив Пропъртис АДСИЦ</v>
      </c>
      <c r="B540" s="625" t="str">
        <f t="shared" si="37"/>
        <v>115869689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Актив Пропъртис АДСИЦ</v>
      </c>
      <c r="B541" s="625" t="str">
        <f t="shared" si="37"/>
        <v>115869689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Актив Пропъртис АДСИЦ</v>
      </c>
      <c r="B542" s="625" t="str">
        <f t="shared" si="37"/>
        <v>115869689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Актив Пропъртис АДСИЦ</v>
      </c>
      <c r="B543" s="625" t="str">
        <f t="shared" si="37"/>
        <v>115869689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Актив Пропъртис АДСИЦ</v>
      </c>
      <c r="B544" s="625" t="str">
        <f t="shared" si="37"/>
        <v>115869689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Актив Пропъртис АДСИЦ</v>
      </c>
      <c r="B545" s="625" t="str">
        <f t="shared" si="37"/>
        <v>115869689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Актив Пропъртис АДСИЦ</v>
      </c>
      <c r="B546" s="625" t="str">
        <f t="shared" si="37"/>
        <v>115869689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Актив Пропъртис АДСИЦ</v>
      </c>
      <c r="B547" s="625" t="str">
        <f t="shared" si="37"/>
        <v>115869689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Актив Пропъртис АДСИЦ</v>
      </c>
      <c r="B548" s="625" t="str">
        <f t="shared" si="37"/>
        <v>115869689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Актив Пропъртис АДСИЦ</v>
      </c>
      <c r="B549" s="625" t="str">
        <f t="shared" si="37"/>
        <v>115869689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Актив Пропъртис АДСИЦ</v>
      </c>
      <c r="B550" s="625" t="str">
        <f t="shared" si="37"/>
        <v>115869689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</v>
      </c>
    </row>
    <row r="551" spans="1:8">
      <c r="A551" s="625" t="str">
        <f t="shared" si="36"/>
        <v>Актив Пропъртис АДСИЦ</v>
      </c>
      <c r="B551" s="625" t="str">
        <f t="shared" si="37"/>
        <v>115869689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Актив Пропъртис АДСИЦ</v>
      </c>
      <c r="B552" s="625" t="str">
        <f t="shared" si="37"/>
        <v>115869689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Актив Пропъртис АДСИЦ</v>
      </c>
      <c r="B553" s="625" t="str">
        <f t="shared" si="37"/>
        <v>115869689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Актив Пропъртис АДСИЦ</v>
      </c>
      <c r="B554" s="625" t="str">
        <f t="shared" si="37"/>
        <v>115869689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Актив Пропъртис АДСИЦ</v>
      </c>
      <c r="B555" s="625" t="str">
        <f t="shared" si="37"/>
        <v>115869689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Актив Пропъртис АДСИЦ</v>
      </c>
      <c r="B556" s="625" t="str">
        <f t="shared" si="37"/>
        <v>115869689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</v>
      </c>
    </row>
    <row r="557" spans="1:8">
      <c r="A557" s="625" t="str">
        <f t="shared" si="36"/>
        <v>Актив Пропъртис АДСИЦ</v>
      </c>
      <c r="B557" s="625" t="str">
        <f t="shared" si="37"/>
        <v>115869689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1242</v>
      </c>
    </row>
    <row r="558" spans="1:8">
      <c r="A558" s="625" t="str">
        <f t="shared" si="36"/>
        <v>Актив Пропъртис АДСИЦ</v>
      </c>
      <c r="B558" s="625" t="str">
        <f t="shared" si="37"/>
        <v>115869689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Актив Пропъртис АДСИЦ</v>
      </c>
      <c r="B559" s="625" t="str">
        <f t="shared" si="37"/>
        <v>115869689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1243</v>
      </c>
    </row>
    <row r="560" spans="1:8">
      <c r="A560" s="625" t="str">
        <f t="shared" si="36"/>
        <v>Актив Пропъртис АДСИЦ</v>
      </c>
      <c r="B560" s="625" t="str">
        <f t="shared" si="37"/>
        <v>115869689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55773</v>
      </c>
    </row>
    <row r="561" spans="1:8">
      <c r="A561" s="625" t="str">
        <f t="shared" si="36"/>
        <v>Актив Пропъртис АДСИЦ</v>
      </c>
      <c r="B561" s="625" t="str">
        <f t="shared" si="37"/>
        <v>115869689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Актив Пропъртис АДСИЦ</v>
      </c>
      <c r="B562" s="625" t="str">
        <f t="shared" si="37"/>
        <v>115869689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Актив Пропъртис АДСИЦ</v>
      </c>
      <c r="B563" s="625" t="str">
        <f t="shared" si="37"/>
        <v>115869689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Актив Пропъртис АДСИЦ</v>
      </c>
      <c r="B564" s="625" t="str">
        <f t="shared" si="37"/>
        <v>115869689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Актив Пропъртис АДСИЦ</v>
      </c>
      <c r="B565" s="625" t="str">
        <f t="shared" si="37"/>
        <v>115869689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4</v>
      </c>
    </row>
    <row r="566" spans="1:8">
      <c r="A566" s="625" t="str">
        <f t="shared" si="36"/>
        <v>Актив Пропъртис АДСИЦ</v>
      </c>
      <c r="B566" s="625" t="str">
        <f t="shared" si="37"/>
        <v>115869689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4</v>
      </c>
    </row>
    <row r="567" spans="1:8">
      <c r="A567" s="625" t="str">
        <f t="shared" si="36"/>
        <v>Актив Пропъртис АДСИЦ</v>
      </c>
      <c r="B567" s="625" t="str">
        <f t="shared" si="37"/>
        <v>115869689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24564</v>
      </c>
    </row>
    <row r="568" spans="1:8">
      <c r="A568" s="625" t="str">
        <f t="shared" si="36"/>
        <v>Актив Пропъртис АДСИЦ</v>
      </c>
      <c r="B568" s="625" t="str">
        <f t="shared" si="37"/>
        <v>115869689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24564</v>
      </c>
    </row>
    <row r="569" spans="1:8">
      <c r="A569" s="625" t="str">
        <f t="shared" si="36"/>
        <v>Актив Пропъртис АДСИЦ</v>
      </c>
      <c r="B569" s="625" t="str">
        <f t="shared" si="37"/>
        <v>115869689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Актив Пропъртис АДСИЦ</v>
      </c>
      <c r="B570" s="625" t="str">
        <f t="shared" si="37"/>
        <v>115869689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Актив Пропъртис АДСИЦ</v>
      </c>
      <c r="B571" s="625" t="str">
        <f t="shared" si="37"/>
        <v>115869689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Актив Пропъртис АДСИЦ</v>
      </c>
      <c r="B572" s="625" t="str">
        <f t="shared" si="37"/>
        <v>115869689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Актив Пропъртис АДСИЦ</v>
      </c>
      <c r="B573" s="625" t="str">
        <f t="shared" si="37"/>
        <v>115869689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Актив Пропъртис АДСИЦ</v>
      </c>
      <c r="B574" s="625" t="str">
        <f t="shared" si="37"/>
        <v>115869689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Актив Пропъртис АДСИЦ</v>
      </c>
      <c r="B575" s="625" t="str">
        <f t="shared" si="37"/>
        <v>115869689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Актив Пропъртис АДСИЦ</v>
      </c>
      <c r="B576" s="625" t="str">
        <f t="shared" si="37"/>
        <v>115869689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Актив Пропъртис АДСИЦ</v>
      </c>
      <c r="B577" s="625" t="str">
        <f t="shared" si="37"/>
        <v>115869689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Актив Пропъртис АДСИЦ</v>
      </c>
      <c r="B578" s="625" t="str">
        <f t="shared" si="37"/>
        <v>115869689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24564</v>
      </c>
    </row>
    <row r="579" spans="1:8">
      <c r="A579" s="625" t="str">
        <f t="shared" si="36"/>
        <v>Актив Пропъртис АДСИЦ</v>
      </c>
      <c r="B579" s="625" t="str">
        <f t="shared" si="37"/>
        <v>115869689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Актив Пропъртис АДСИЦ</v>
      </c>
      <c r="B580" s="625" t="str">
        <f t="shared" si="37"/>
        <v>115869689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81584</v>
      </c>
    </row>
    <row r="581" spans="1:8">
      <c r="A581" s="625" t="str">
        <f t="shared" si="36"/>
        <v>Актив Пропъртис АДСИЦ</v>
      </c>
      <c r="B581" s="625" t="str">
        <f t="shared" si="37"/>
        <v>115869689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Актив Пропъртис АДСИЦ</v>
      </c>
      <c r="B582" s="625" t="str">
        <f t="shared" si="37"/>
        <v>115869689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Актив Пропъртис АДСИЦ</v>
      </c>
      <c r="B583" s="625" t="str">
        <f t="shared" si="37"/>
        <v>115869689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Актив Пропъртис АДСИЦ</v>
      </c>
      <c r="B584" s="625" t="str">
        <f t="shared" si="37"/>
        <v>115869689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Актив Пропъртис АДСИЦ</v>
      </c>
      <c r="B585" s="625" t="str">
        <f t="shared" si="37"/>
        <v>115869689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Актив Пропъртис АДСИЦ</v>
      </c>
      <c r="B586" s="625" t="str">
        <f t="shared" si="37"/>
        <v>115869689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Актив Пропъртис АДСИЦ</v>
      </c>
      <c r="B587" s="625" t="str">
        <f t="shared" si="37"/>
        <v>115869689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Актив Пропъртис АДСИЦ</v>
      </c>
      <c r="B588" s="625" t="str">
        <f t="shared" si="37"/>
        <v>115869689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Актив Пропъртис АДСИЦ</v>
      </c>
      <c r="B589" s="625" t="str">
        <f t="shared" ref="B589:B652" si="40">pdeBulstat</f>
        <v>115869689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Актив Пропъртис АДСИЦ</v>
      </c>
      <c r="B590" s="625" t="str">
        <f t="shared" si="40"/>
        <v>115869689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6295</v>
      </c>
    </row>
    <row r="591" spans="1:8">
      <c r="A591" s="625" t="str">
        <f t="shared" si="39"/>
        <v>Актив Пропъртис АДСИЦ</v>
      </c>
      <c r="B591" s="625" t="str">
        <f t="shared" si="40"/>
        <v>115869689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Актив Пропъртис АДСИЦ</v>
      </c>
      <c r="B592" s="625" t="str">
        <f t="shared" si="40"/>
        <v>115869689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Актив Пропъртис АДСИЦ</v>
      </c>
      <c r="B593" s="625" t="str">
        <f t="shared" si="40"/>
        <v>115869689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Актив Пропъртис АДСИЦ</v>
      </c>
      <c r="B594" s="625" t="str">
        <f t="shared" si="40"/>
        <v>115869689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Актив Пропъртис АДСИЦ</v>
      </c>
      <c r="B595" s="625" t="str">
        <f t="shared" si="40"/>
        <v>115869689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Актив Пропъртис АДСИЦ</v>
      </c>
      <c r="B596" s="625" t="str">
        <f t="shared" si="40"/>
        <v>115869689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Актив Пропъртис АДСИЦ</v>
      </c>
      <c r="B597" s="625" t="str">
        <f t="shared" si="40"/>
        <v>115869689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Актив Пропъртис АДСИЦ</v>
      </c>
      <c r="B598" s="625" t="str">
        <f t="shared" si="40"/>
        <v>115869689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Актив Пропъртис АДСИЦ</v>
      </c>
      <c r="B599" s="625" t="str">
        <f t="shared" si="40"/>
        <v>115869689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Актив Пропъртис АДСИЦ</v>
      </c>
      <c r="B600" s="625" t="str">
        <f t="shared" si="40"/>
        <v>115869689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Актив Пропъртис АДСИЦ</v>
      </c>
      <c r="B601" s="625" t="str">
        <f t="shared" si="40"/>
        <v>115869689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Актив Пропъртис АДСИЦ</v>
      </c>
      <c r="B602" s="625" t="str">
        <f t="shared" si="40"/>
        <v>115869689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Актив Пропъртис АДСИЦ</v>
      </c>
      <c r="B603" s="625" t="str">
        <f t="shared" si="40"/>
        <v>115869689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Актив Пропъртис АДСИЦ</v>
      </c>
      <c r="B604" s="625" t="str">
        <f t="shared" si="40"/>
        <v>115869689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Актив Пропъртис АДСИЦ</v>
      </c>
      <c r="B605" s="625" t="str">
        <f t="shared" si="40"/>
        <v>115869689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Актив Пропъртис АДСИЦ</v>
      </c>
      <c r="B606" s="625" t="str">
        <f t="shared" si="40"/>
        <v>115869689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Актив Пропъртис АДСИЦ</v>
      </c>
      <c r="B607" s="625" t="str">
        <f t="shared" si="40"/>
        <v>115869689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Актив Пропъртис АДСИЦ</v>
      </c>
      <c r="B608" s="625" t="str">
        <f t="shared" si="40"/>
        <v>115869689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Актив Пропъртис АДСИЦ</v>
      </c>
      <c r="B609" s="625" t="str">
        <f t="shared" si="40"/>
        <v>115869689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Актив Пропъртис АДСИЦ</v>
      </c>
      <c r="B610" s="625" t="str">
        <f t="shared" si="40"/>
        <v>115869689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6295</v>
      </c>
    </row>
    <row r="611" spans="1:8">
      <c r="A611" s="625" t="str">
        <f t="shared" si="39"/>
        <v>Актив Пропъртис АДСИЦ</v>
      </c>
      <c r="B611" s="625" t="str">
        <f t="shared" si="40"/>
        <v>115869689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Актив Пропъртис АДСИЦ</v>
      </c>
      <c r="B612" s="625" t="str">
        <f t="shared" si="40"/>
        <v>115869689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Актив Пропъртис АДСИЦ</v>
      </c>
      <c r="B613" s="625" t="str">
        <f t="shared" si="40"/>
        <v>115869689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Актив Пропъртис АДСИЦ</v>
      </c>
      <c r="B614" s="625" t="str">
        <f t="shared" si="40"/>
        <v>115869689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Актив Пропъртис АДСИЦ</v>
      </c>
      <c r="B615" s="625" t="str">
        <f t="shared" si="40"/>
        <v>115869689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Актив Пропъртис АДСИЦ</v>
      </c>
      <c r="B616" s="625" t="str">
        <f t="shared" si="40"/>
        <v>115869689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Актив Пропъртис АДСИЦ</v>
      </c>
      <c r="B617" s="625" t="str">
        <f t="shared" si="40"/>
        <v>115869689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Актив Пропъртис АДСИЦ</v>
      </c>
      <c r="B618" s="625" t="str">
        <f t="shared" si="40"/>
        <v>115869689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Актив Пропъртис АДСИЦ</v>
      </c>
      <c r="B619" s="625" t="str">
        <f t="shared" si="40"/>
        <v>115869689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Актив Пропъртис АДСИЦ</v>
      </c>
      <c r="B620" s="625" t="str">
        <f t="shared" si="40"/>
        <v>115869689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254</v>
      </c>
    </row>
    <row r="621" spans="1:8">
      <c r="A621" s="625" t="str">
        <f t="shared" si="39"/>
        <v>Актив Пропъртис АДСИЦ</v>
      </c>
      <c r="B621" s="625" t="str">
        <f t="shared" si="40"/>
        <v>115869689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Актив Пропъртис АДСИЦ</v>
      </c>
      <c r="B622" s="625" t="str">
        <f t="shared" si="40"/>
        <v>115869689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Актив Пропъртис АДСИЦ</v>
      </c>
      <c r="B623" s="625" t="str">
        <f t="shared" si="40"/>
        <v>115869689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Актив Пропъртис АДСИЦ</v>
      </c>
      <c r="B624" s="625" t="str">
        <f t="shared" si="40"/>
        <v>115869689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Актив Пропъртис АДСИЦ</v>
      </c>
      <c r="B625" s="625" t="str">
        <f t="shared" si="40"/>
        <v>115869689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Актив Пропъртис АДСИЦ</v>
      </c>
      <c r="B626" s="625" t="str">
        <f t="shared" si="40"/>
        <v>115869689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Актив Пропъртис АДСИЦ</v>
      </c>
      <c r="B627" s="625" t="str">
        <f t="shared" si="40"/>
        <v>115869689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Актив Пропъртис АДСИЦ</v>
      </c>
      <c r="B628" s="625" t="str">
        <f t="shared" si="40"/>
        <v>115869689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Актив Пропъртис АДСИЦ</v>
      </c>
      <c r="B629" s="625" t="str">
        <f t="shared" si="40"/>
        <v>115869689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Актив Пропъртис АДСИЦ</v>
      </c>
      <c r="B630" s="625" t="str">
        <f t="shared" si="40"/>
        <v>115869689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Актив Пропъртис АДСИЦ</v>
      </c>
      <c r="B631" s="625" t="str">
        <f t="shared" si="40"/>
        <v>115869689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Актив Пропъртис АДСИЦ</v>
      </c>
      <c r="B632" s="625" t="str">
        <f t="shared" si="40"/>
        <v>115869689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Актив Пропъртис АДСИЦ</v>
      </c>
      <c r="B633" s="625" t="str">
        <f t="shared" si="40"/>
        <v>115869689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Актив Пропъртис АДСИЦ</v>
      </c>
      <c r="B634" s="625" t="str">
        <f t="shared" si="40"/>
        <v>115869689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Актив Пропъртис АДСИЦ</v>
      </c>
      <c r="B635" s="625" t="str">
        <f t="shared" si="40"/>
        <v>115869689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Актив Пропъртис АДСИЦ</v>
      </c>
      <c r="B636" s="625" t="str">
        <f t="shared" si="40"/>
        <v>115869689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Актив Пропъртис АДСИЦ</v>
      </c>
      <c r="B637" s="625" t="str">
        <f t="shared" si="40"/>
        <v>115869689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Актив Пропъртис АДСИЦ</v>
      </c>
      <c r="B638" s="625" t="str">
        <f t="shared" si="40"/>
        <v>115869689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Актив Пропъртис АДСИЦ</v>
      </c>
      <c r="B639" s="625" t="str">
        <f t="shared" si="40"/>
        <v>115869689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Актив Пропъртис АДСИЦ</v>
      </c>
      <c r="B640" s="625" t="str">
        <f t="shared" si="40"/>
        <v>115869689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254</v>
      </c>
    </row>
    <row r="641" spans="1:8">
      <c r="A641" s="625" t="str">
        <f t="shared" si="39"/>
        <v>Актив Пропъртис АДСИЦ</v>
      </c>
      <c r="B641" s="625" t="str">
        <f t="shared" si="40"/>
        <v>115869689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Актив Пропъртис АДСИЦ</v>
      </c>
      <c r="B642" s="625" t="str">
        <f t="shared" si="40"/>
        <v>115869689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Актив Пропъртис АДСИЦ</v>
      </c>
      <c r="B643" s="625" t="str">
        <f t="shared" si="40"/>
        <v>115869689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Актив Пропъртис АДСИЦ</v>
      </c>
      <c r="B644" s="625" t="str">
        <f t="shared" si="40"/>
        <v>115869689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Актив Пропъртис АДСИЦ</v>
      </c>
      <c r="B645" s="625" t="str">
        <f t="shared" si="40"/>
        <v>115869689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Актив Пропъртис АДСИЦ</v>
      </c>
      <c r="B646" s="625" t="str">
        <f t="shared" si="40"/>
        <v>115869689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</v>
      </c>
    </row>
    <row r="647" spans="1:8">
      <c r="A647" s="625" t="str">
        <f t="shared" si="39"/>
        <v>Актив Пропъртис АДСИЦ</v>
      </c>
      <c r="B647" s="625" t="str">
        <f t="shared" si="40"/>
        <v>115869689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1242</v>
      </c>
    </row>
    <row r="648" spans="1:8">
      <c r="A648" s="625" t="str">
        <f t="shared" si="39"/>
        <v>Актив Пропъртис АДСИЦ</v>
      </c>
      <c r="B648" s="625" t="str">
        <f t="shared" si="40"/>
        <v>115869689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Актив Пропъртис АДСИЦ</v>
      </c>
      <c r="B649" s="625" t="str">
        <f t="shared" si="40"/>
        <v>115869689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1243</v>
      </c>
    </row>
    <row r="650" spans="1:8">
      <c r="A650" s="625" t="str">
        <f t="shared" si="39"/>
        <v>Актив Пропъртис АДСИЦ</v>
      </c>
      <c r="B650" s="625" t="str">
        <f t="shared" si="40"/>
        <v>115869689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61814</v>
      </c>
    </row>
    <row r="651" spans="1:8">
      <c r="A651" s="625" t="str">
        <f t="shared" si="39"/>
        <v>Актив Пропъртис АДСИЦ</v>
      </c>
      <c r="B651" s="625" t="str">
        <f t="shared" si="40"/>
        <v>115869689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Актив Пропъртис АДСИЦ</v>
      </c>
      <c r="B652" s="625" t="str">
        <f t="shared" si="40"/>
        <v>115869689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Актив Пропъртис АДСИЦ</v>
      </c>
      <c r="B653" s="625" t="str">
        <f t="shared" ref="B653:B716" si="43">pdeBulstat</f>
        <v>115869689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Актив Пропъртис АДСИЦ</v>
      </c>
      <c r="B654" s="625" t="str">
        <f t="shared" si="43"/>
        <v>115869689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Актив Пропъртис АДСИЦ</v>
      </c>
      <c r="B655" s="625" t="str">
        <f t="shared" si="43"/>
        <v>115869689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4</v>
      </c>
    </row>
    <row r="656" spans="1:8">
      <c r="A656" s="625" t="str">
        <f t="shared" si="42"/>
        <v>Актив Пропъртис АДСИЦ</v>
      </c>
      <c r="B656" s="625" t="str">
        <f t="shared" si="43"/>
        <v>115869689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4</v>
      </c>
    </row>
    <row r="657" spans="1:8">
      <c r="A657" s="625" t="str">
        <f t="shared" si="42"/>
        <v>Актив Пропъртис АДСИЦ</v>
      </c>
      <c r="B657" s="625" t="str">
        <f t="shared" si="43"/>
        <v>115869689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24564</v>
      </c>
    </row>
    <row r="658" spans="1:8">
      <c r="A658" s="625" t="str">
        <f t="shared" si="42"/>
        <v>Актив Пропъртис АДСИЦ</v>
      </c>
      <c r="B658" s="625" t="str">
        <f t="shared" si="43"/>
        <v>115869689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24564</v>
      </c>
    </row>
    <row r="659" spans="1:8">
      <c r="A659" s="625" t="str">
        <f t="shared" si="42"/>
        <v>Актив Пропъртис АДСИЦ</v>
      </c>
      <c r="B659" s="625" t="str">
        <f t="shared" si="43"/>
        <v>115869689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Актив Пропъртис АДСИЦ</v>
      </c>
      <c r="B660" s="625" t="str">
        <f t="shared" si="43"/>
        <v>115869689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Актив Пропъртис АДСИЦ</v>
      </c>
      <c r="B661" s="625" t="str">
        <f t="shared" si="43"/>
        <v>115869689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Актив Пропъртис АДСИЦ</v>
      </c>
      <c r="B662" s="625" t="str">
        <f t="shared" si="43"/>
        <v>115869689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Актив Пропъртис АДСИЦ</v>
      </c>
      <c r="B663" s="625" t="str">
        <f t="shared" si="43"/>
        <v>115869689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Актив Пропъртис АДСИЦ</v>
      </c>
      <c r="B664" s="625" t="str">
        <f t="shared" si="43"/>
        <v>115869689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Актив Пропъртис АДСИЦ</v>
      </c>
      <c r="B665" s="625" t="str">
        <f t="shared" si="43"/>
        <v>115869689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Актив Пропъртис АДСИЦ</v>
      </c>
      <c r="B666" s="625" t="str">
        <f t="shared" si="43"/>
        <v>115869689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Актив Пропъртис АДСИЦ</v>
      </c>
      <c r="B667" s="625" t="str">
        <f t="shared" si="43"/>
        <v>115869689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Актив Пропъртис АДСИЦ</v>
      </c>
      <c r="B668" s="625" t="str">
        <f t="shared" si="43"/>
        <v>115869689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24564</v>
      </c>
    </row>
    <row r="669" spans="1:8">
      <c r="A669" s="625" t="str">
        <f t="shared" si="42"/>
        <v>Актив Пропъртис АДСИЦ</v>
      </c>
      <c r="B669" s="625" t="str">
        <f t="shared" si="43"/>
        <v>115869689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Актив Пропъртис АДСИЦ</v>
      </c>
      <c r="B670" s="625" t="str">
        <f t="shared" si="43"/>
        <v>115869689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87625</v>
      </c>
    </row>
    <row r="671" spans="1:8">
      <c r="A671" s="625" t="str">
        <f t="shared" si="42"/>
        <v>Актив Пропъртис АДСИЦ</v>
      </c>
      <c r="B671" s="625" t="str">
        <f t="shared" si="43"/>
        <v>115869689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Актив Пропъртис АДСИЦ</v>
      </c>
      <c r="B672" s="625" t="str">
        <f t="shared" si="43"/>
        <v>115869689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Актив Пропъртис АДСИЦ</v>
      </c>
      <c r="B673" s="625" t="str">
        <f t="shared" si="43"/>
        <v>115869689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Актив Пропъртис АДСИЦ</v>
      </c>
      <c r="B674" s="625" t="str">
        <f t="shared" si="43"/>
        <v>115869689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Актив Пропъртис АДСИЦ</v>
      </c>
      <c r="B675" s="625" t="str">
        <f t="shared" si="43"/>
        <v>115869689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Актив Пропъртис АДСИЦ</v>
      </c>
      <c r="B676" s="625" t="str">
        <f t="shared" si="43"/>
        <v>115869689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Актив Пропъртис АДСИЦ</v>
      </c>
      <c r="B677" s="625" t="str">
        <f t="shared" si="43"/>
        <v>115869689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Актив Пропъртис АДСИЦ</v>
      </c>
      <c r="B678" s="625" t="str">
        <f t="shared" si="43"/>
        <v>115869689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Актив Пропъртис АДСИЦ</v>
      </c>
      <c r="B679" s="625" t="str">
        <f t="shared" si="43"/>
        <v>115869689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Актив Пропъртис АДСИЦ</v>
      </c>
      <c r="B680" s="625" t="str">
        <f t="shared" si="43"/>
        <v>115869689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Актив Пропъртис АДСИЦ</v>
      </c>
      <c r="B681" s="625" t="str">
        <f t="shared" si="43"/>
        <v>115869689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Актив Пропъртис АДСИЦ</v>
      </c>
      <c r="B682" s="625" t="str">
        <f t="shared" si="43"/>
        <v>115869689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Актив Пропъртис АДСИЦ</v>
      </c>
      <c r="B683" s="625" t="str">
        <f t="shared" si="43"/>
        <v>115869689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Актив Пропъртис АДСИЦ</v>
      </c>
      <c r="B684" s="625" t="str">
        <f t="shared" si="43"/>
        <v>115869689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Актив Пропъртис АДСИЦ</v>
      </c>
      <c r="B685" s="625" t="str">
        <f t="shared" si="43"/>
        <v>115869689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Актив Пропъртис АДСИЦ</v>
      </c>
      <c r="B686" s="625" t="str">
        <f t="shared" si="43"/>
        <v>115869689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Актив Пропъртис АДСИЦ</v>
      </c>
      <c r="B687" s="625" t="str">
        <f t="shared" si="43"/>
        <v>115869689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Актив Пропъртис АДСИЦ</v>
      </c>
      <c r="B688" s="625" t="str">
        <f t="shared" si="43"/>
        <v>115869689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Актив Пропъртис АДСИЦ</v>
      </c>
      <c r="B689" s="625" t="str">
        <f t="shared" si="43"/>
        <v>115869689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Актив Пропъртис АДСИЦ</v>
      </c>
      <c r="B690" s="625" t="str">
        <f t="shared" si="43"/>
        <v>115869689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Актив Пропъртис АДСИЦ</v>
      </c>
      <c r="B691" s="625" t="str">
        <f t="shared" si="43"/>
        <v>115869689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Актив Пропъртис АДСИЦ</v>
      </c>
      <c r="B692" s="625" t="str">
        <f t="shared" si="43"/>
        <v>115869689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Актив Пропъртис АДСИЦ</v>
      </c>
      <c r="B693" s="625" t="str">
        <f t="shared" si="43"/>
        <v>115869689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Актив Пропъртис АДСИЦ</v>
      </c>
      <c r="B694" s="625" t="str">
        <f t="shared" si="43"/>
        <v>115869689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Актив Пропъртис АДСИЦ</v>
      </c>
      <c r="B695" s="625" t="str">
        <f t="shared" si="43"/>
        <v>115869689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Актив Пропъртис АДСИЦ</v>
      </c>
      <c r="B696" s="625" t="str">
        <f t="shared" si="43"/>
        <v>115869689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Актив Пропъртис АДСИЦ</v>
      </c>
      <c r="B697" s="625" t="str">
        <f t="shared" si="43"/>
        <v>115869689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Актив Пропъртис АДСИЦ</v>
      </c>
      <c r="B698" s="625" t="str">
        <f t="shared" si="43"/>
        <v>115869689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Актив Пропъртис АДСИЦ</v>
      </c>
      <c r="B699" s="625" t="str">
        <f t="shared" si="43"/>
        <v>115869689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Актив Пропъртис АДСИЦ</v>
      </c>
      <c r="B700" s="625" t="str">
        <f t="shared" si="43"/>
        <v>115869689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Актив Пропъртис АДСИЦ</v>
      </c>
      <c r="B701" s="625" t="str">
        <f t="shared" si="43"/>
        <v>115869689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Актив Пропъртис АДСИЦ</v>
      </c>
      <c r="B702" s="625" t="str">
        <f t="shared" si="43"/>
        <v>115869689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Актив Пропъртис АДСИЦ</v>
      </c>
      <c r="B703" s="625" t="str">
        <f t="shared" si="43"/>
        <v>115869689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Актив Пропъртис АДСИЦ</v>
      </c>
      <c r="B704" s="625" t="str">
        <f t="shared" si="43"/>
        <v>115869689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Актив Пропъртис АДСИЦ</v>
      </c>
      <c r="B705" s="625" t="str">
        <f t="shared" si="43"/>
        <v>115869689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Актив Пропъртис АДСИЦ</v>
      </c>
      <c r="B706" s="625" t="str">
        <f t="shared" si="43"/>
        <v>115869689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Актив Пропъртис АДСИЦ</v>
      </c>
      <c r="B707" s="625" t="str">
        <f t="shared" si="43"/>
        <v>115869689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Актив Пропъртис АДСИЦ</v>
      </c>
      <c r="B708" s="625" t="str">
        <f t="shared" si="43"/>
        <v>115869689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Актив Пропъртис АДСИЦ</v>
      </c>
      <c r="B709" s="625" t="str">
        <f t="shared" si="43"/>
        <v>115869689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Актив Пропъртис АДСИЦ</v>
      </c>
      <c r="B710" s="625" t="str">
        <f t="shared" si="43"/>
        <v>115869689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Актив Пропъртис АДСИЦ</v>
      </c>
      <c r="B711" s="625" t="str">
        <f t="shared" si="43"/>
        <v>115869689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Актив Пропъртис АДСИЦ</v>
      </c>
      <c r="B712" s="625" t="str">
        <f t="shared" si="43"/>
        <v>115869689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Актив Пропъртис АДСИЦ</v>
      </c>
      <c r="B713" s="625" t="str">
        <f t="shared" si="43"/>
        <v>115869689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Актив Пропъртис АДСИЦ</v>
      </c>
      <c r="B714" s="625" t="str">
        <f t="shared" si="43"/>
        <v>115869689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Актив Пропъртис АДСИЦ</v>
      </c>
      <c r="B715" s="625" t="str">
        <f t="shared" si="43"/>
        <v>115869689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Актив Пропъртис АДСИЦ</v>
      </c>
      <c r="B716" s="625" t="str">
        <f t="shared" si="43"/>
        <v>115869689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Актив Пропъртис АДСИЦ</v>
      </c>
      <c r="B717" s="625" t="str">
        <f t="shared" ref="B717:B780" si="46">pdeBulstat</f>
        <v>115869689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Актив Пропъртис АДСИЦ</v>
      </c>
      <c r="B718" s="625" t="str">
        <f t="shared" si="46"/>
        <v>115869689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Актив Пропъртис АДСИЦ</v>
      </c>
      <c r="B719" s="625" t="str">
        <f t="shared" si="46"/>
        <v>115869689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Актив Пропъртис АДСИЦ</v>
      </c>
      <c r="B720" s="625" t="str">
        <f t="shared" si="46"/>
        <v>115869689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Актив Пропъртис АДСИЦ</v>
      </c>
      <c r="B721" s="625" t="str">
        <f t="shared" si="46"/>
        <v>115869689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Актив Пропъртис АДСИЦ</v>
      </c>
      <c r="B722" s="625" t="str">
        <f t="shared" si="46"/>
        <v>115869689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Актив Пропъртис АДСИЦ</v>
      </c>
      <c r="B723" s="625" t="str">
        <f t="shared" si="46"/>
        <v>115869689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Актив Пропъртис АДСИЦ</v>
      </c>
      <c r="B724" s="625" t="str">
        <f t="shared" si="46"/>
        <v>115869689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Актив Пропъртис АДСИЦ</v>
      </c>
      <c r="B725" s="625" t="str">
        <f t="shared" si="46"/>
        <v>115869689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Актив Пропъртис АДСИЦ</v>
      </c>
      <c r="B726" s="625" t="str">
        <f t="shared" si="46"/>
        <v>115869689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Актив Пропъртис АДСИЦ</v>
      </c>
      <c r="B727" s="625" t="str">
        <f t="shared" si="46"/>
        <v>115869689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Актив Пропъртис АДСИЦ</v>
      </c>
      <c r="B728" s="625" t="str">
        <f t="shared" si="46"/>
        <v>115869689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Актив Пропъртис АДСИЦ</v>
      </c>
      <c r="B729" s="625" t="str">
        <f t="shared" si="46"/>
        <v>115869689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Актив Пропъртис АДСИЦ</v>
      </c>
      <c r="B730" s="625" t="str">
        <f t="shared" si="46"/>
        <v>115869689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Актив Пропъртис АДСИЦ</v>
      </c>
      <c r="B731" s="625" t="str">
        <f t="shared" si="46"/>
        <v>115869689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Актив Пропъртис АДСИЦ</v>
      </c>
      <c r="B732" s="625" t="str">
        <f t="shared" si="46"/>
        <v>115869689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Актив Пропъртис АДСИЦ</v>
      </c>
      <c r="B733" s="625" t="str">
        <f t="shared" si="46"/>
        <v>115869689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Актив Пропъртис АДСИЦ</v>
      </c>
      <c r="B734" s="625" t="str">
        <f t="shared" si="46"/>
        <v>115869689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Актив Пропъртис АДСИЦ</v>
      </c>
      <c r="B735" s="625" t="str">
        <f t="shared" si="46"/>
        <v>115869689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Актив Пропъртис АДСИЦ</v>
      </c>
      <c r="B736" s="625" t="str">
        <f t="shared" si="46"/>
        <v>115869689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Актив Пропъртис АДСИЦ</v>
      </c>
      <c r="B737" s="625" t="str">
        <f t="shared" si="46"/>
        <v>115869689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Актив Пропъртис АДСИЦ</v>
      </c>
      <c r="B738" s="625" t="str">
        <f t="shared" si="46"/>
        <v>115869689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Актив Пропъртис АДСИЦ</v>
      </c>
      <c r="B739" s="625" t="str">
        <f t="shared" si="46"/>
        <v>115869689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Актив Пропъртис АДСИЦ</v>
      </c>
      <c r="B740" s="625" t="str">
        <f t="shared" si="46"/>
        <v>115869689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Актив Пропъртис АДСИЦ</v>
      </c>
      <c r="B741" s="625" t="str">
        <f t="shared" si="46"/>
        <v>115869689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Актив Пропъртис АДСИЦ</v>
      </c>
      <c r="B742" s="625" t="str">
        <f t="shared" si="46"/>
        <v>115869689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Актив Пропъртис АДСИЦ</v>
      </c>
      <c r="B743" s="625" t="str">
        <f t="shared" si="46"/>
        <v>115869689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Актив Пропъртис АДСИЦ</v>
      </c>
      <c r="B744" s="625" t="str">
        <f t="shared" si="46"/>
        <v>115869689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Актив Пропъртис АДСИЦ</v>
      </c>
      <c r="B745" s="625" t="str">
        <f t="shared" si="46"/>
        <v>115869689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Актив Пропъртис АДСИЦ</v>
      </c>
      <c r="B746" s="625" t="str">
        <f t="shared" si="46"/>
        <v>115869689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Актив Пропъртис АДСИЦ</v>
      </c>
      <c r="B747" s="625" t="str">
        <f t="shared" si="46"/>
        <v>115869689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Актив Пропъртис АДСИЦ</v>
      </c>
      <c r="B748" s="625" t="str">
        <f t="shared" si="46"/>
        <v>115869689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Актив Пропъртис АДСИЦ</v>
      </c>
      <c r="B749" s="625" t="str">
        <f t="shared" si="46"/>
        <v>115869689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Актив Пропъртис АДСИЦ</v>
      </c>
      <c r="B750" s="625" t="str">
        <f t="shared" si="46"/>
        <v>115869689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Актив Пропъртис АДСИЦ</v>
      </c>
      <c r="B751" s="625" t="str">
        <f t="shared" si="46"/>
        <v>115869689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Актив Пропъртис АДСИЦ</v>
      </c>
      <c r="B752" s="625" t="str">
        <f t="shared" si="46"/>
        <v>115869689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Актив Пропъртис АДСИЦ</v>
      </c>
      <c r="B753" s="625" t="str">
        <f t="shared" si="46"/>
        <v>115869689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Актив Пропъртис АДСИЦ</v>
      </c>
      <c r="B754" s="625" t="str">
        <f t="shared" si="46"/>
        <v>115869689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Актив Пропъртис АДСИЦ</v>
      </c>
      <c r="B755" s="625" t="str">
        <f t="shared" si="46"/>
        <v>115869689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Актив Пропъртис АДСИЦ</v>
      </c>
      <c r="B756" s="625" t="str">
        <f t="shared" si="46"/>
        <v>115869689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Актив Пропъртис АДСИЦ</v>
      </c>
      <c r="B757" s="625" t="str">
        <f t="shared" si="46"/>
        <v>115869689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Актив Пропъртис АДСИЦ</v>
      </c>
      <c r="B758" s="625" t="str">
        <f t="shared" si="46"/>
        <v>115869689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Актив Пропъртис АДСИЦ</v>
      </c>
      <c r="B759" s="625" t="str">
        <f t="shared" si="46"/>
        <v>115869689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Актив Пропъртис АДСИЦ</v>
      </c>
      <c r="B760" s="625" t="str">
        <f t="shared" si="46"/>
        <v>115869689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Актив Пропъртис АДСИЦ</v>
      </c>
      <c r="B761" s="625" t="str">
        <f t="shared" si="46"/>
        <v>115869689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Актив Пропъртис АДСИЦ</v>
      </c>
      <c r="B762" s="625" t="str">
        <f t="shared" si="46"/>
        <v>115869689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Актив Пропъртис АДСИЦ</v>
      </c>
      <c r="B763" s="625" t="str">
        <f t="shared" si="46"/>
        <v>115869689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Актив Пропъртис АДСИЦ</v>
      </c>
      <c r="B764" s="625" t="str">
        <f t="shared" si="46"/>
        <v>115869689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Актив Пропъртис АДСИЦ</v>
      </c>
      <c r="B765" s="625" t="str">
        <f t="shared" si="46"/>
        <v>115869689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Актив Пропъртис АДСИЦ</v>
      </c>
      <c r="B766" s="625" t="str">
        <f t="shared" si="46"/>
        <v>115869689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Актив Пропъртис АДСИЦ</v>
      </c>
      <c r="B767" s="625" t="str">
        <f t="shared" si="46"/>
        <v>115869689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Актив Пропъртис АДСИЦ</v>
      </c>
      <c r="B768" s="625" t="str">
        <f t="shared" si="46"/>
        <v>115869689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Актив Пропъртис АДСИЦ</v>
      </c>
      <c r="B769" s="625" t="str">
        <f t="shared" si="46"/>
        <v>115869689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Актив Пропъртис АДСИЦ</v>
      </c>
      <c r="B770" s="625" t="str">
        <f t="shared" si="46"/>
        <v>115869689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Актив Пропъртис АДСИЦ</v>
      </c>
      <c r="B771" s="625" t="str">
        <f t="shared" si="46"/>
        <v>115869689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Актив Пропъртис АДСИЦ</v>
      </c>
      <c r="B772" s="625" t="str">
        <f t="shared" si="46"/>
        <v>115869689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Актив Пропъртис АДСИЦ</v>
      </c>
      <c r="B773" s="625" t="str">
        <f t="shared" si="46"/>
        <v>115869689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Актив Пропъртис АДСИЦ</v>
      </c>
      <c r="B774" s="625" t="str">
        <f t="shared" si="46"/>
        <v>115869689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Актив Пропъртис АДСИЦ</v>
      </c>
      <c r="B775" s="625" t="str">
        <f t="shared" si="46"/>
        <v>115869689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Актив Пропъртис АДСИЦ</v>
      </c>
      <c r="B776" s="625" t="str">
        <f t="shared" si="46"/>
        <v>115869689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Актив Пропъртис АДСИЦ</v>
      </c>
      <c r="B777" s="625" t="str">
        <f t="shared" si="46"/>
        <v>115869689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Актив Пропъртис АДСИЦ</v>
      </c>
      <c r="B778" s="625" t="str">
        <f t="shared" si="46"/>
        <v>115869689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Актив Пропъртис АДСИЦ</v>
      </c>
      <c r="B779" s="625" t="str">
        <f t="shared" si="46"/>
        <v>115869689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Актив Пропъртис АДСИЦ</v>
      </c>
      <c r="B780" s="625" t="str">
        <f t="shared" si="46"/>
        <v>115869689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Актив Пропъртис АДСИЦ</v>
      </c>
      <c r="B781" s="625" t="str">
        <f t="shared" ref="B781:B844" si="49">pdeBulstat</f>
        <v>115869689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Актив Пропъртис АДСИЦ</v>
      </c>
      <c r="B782" s="625" t="str">
        <f t="shared" si="49"/>
        <v>115869689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Актив Пропъртис АДСИЦ</v>
      </c>
      <c r="B783" s="625" t="str">
        <f t="shared" si="49"/>
        <v>115869689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Актив Пропъртис АДСИЦ</v>
      </c>
      <c r="B784" s="625" t="str">
        <f t="shared" si="49"/>
        <v>115869689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Актив Пропъртис АДСИЦ</v>
      </c>
      <c r="B785" s="625" t="str">
        <f t="shared" si="49"/>
        <v>115869689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Актив Пропъртис АДСИЦ</v>
      </c>
      <c r="B786" s="625" t="str">
        <f t="shared" si="49"/>
        <v>115869689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Актив Пропъртис АДСИЦ</v>
      </c>
      <c r="B787" s="625" t="str">
        <f t="shared" si="49"/>
        <v>115869689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Актив Пропъртис АДСИЦ</v>
      </c>
      <c r="B788" s="625" t="str">
        <f t="shared" si="49"/>
        <v>115869689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Актив Пропъртис АДСИЦ</v>
      </c>
      <c r="B789" s="625" t="str">
        <f t="shared" si="49"/>
        <v>115869689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Актив Пропъртис АДСИЦ</v>
      </c>
      <c r="B790" s="625" t="str">
        <f t="shared" si="49"/>
        <v>115869689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Актив Пропъртис АДСИЦ</v>
      </c>
      <c r="B791" s="625" t="str">
        <f t="shared" si="49"/>
        <v>115869689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Актив Пропъртис АДСИЦ</v>
      </c>
      <c r="B792" s="625" t="str">
        <f t="shared" si="49"/>
        <v>115869689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Актив Пропъртис АДСИЦ</v>
      </c>
      <c r="B793" s="625" t="str">
        <f t="shared" si="49"/>
        <v>115869689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Актив Пропъртис АДСИЦ</v>
      </c>
      <c r="B794" s="625" t="str">
        <f t="shared" si="49"/>
        <v>115869689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Актив Пропъртис АДСИЦ</v>
      </c>
      <c r="B795" s="625" t="str">
        <f t="shared" si="49"/>
        <v>115869689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Актив Пропъртис АДСИЦ</v>
      </c>
      <c r="B796" s="625" t="str">
        <f t="shared" si="49"/>
        <v>115869689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Актив Пропъртис АДСИЦ</v>
      </c>
      <c r="B797" s="625" t="str">
        <f t="shared" si="49"/>
        <v>115869689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Актив Пропъртис АДСИЦ</v>
      </c>
      <c r="B798" s="625" t="str">
        <f t="shared" si="49"/>
        <v>115869689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Актив Пропъртис АДСИЦ</v>
      </c>
      <c r="B799" s="625" t="str">
        <f t="shared" si="49"/>
        <v>115869689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Актив Пропъртис АДСИЦ</v>
      </c>
      <c r="B800" s="625" t="str">
        <f t="shared" si="49"/>
        <v>115869689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Актив Пропъртис АДСИЦ</v>
      </c>
      <c r="B801" s="625" t="str">
        <f t="shared" si="49"/>
        <v>115869689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Актив Пропъртис АДСИЦ</v>
      </c>
      <c r="B802" s="625" t="str">
        <f t="shared" si="49"/>
        <v>115869689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Актив Пропъртис АДСИЦ</v>
      </c>
      <c r="B803" s="625" t="str">
        <f t="shared" si="49"/>
        <v>115869689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Актив Пропъртис АДСИЦ</v>
      </c>
      <c r="B804" s="625" t="str">
        <f t="shared" si="49"/>
        <v>115869689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Актив Пропъртис АДСИЦ</v>
      </c>
      <c r="B805" s="625" t="str">
        <f t="shared" si="49"/>
        <v>115869689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Актив Пропъртис АДСИЦ</v>
      </c>
      <c r="B806" s="625" t="str">
        <f t="shared" si="49"/>
        <v>115869689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Актив Пропъртис АДСИЦ</v>
      </c>
      <c r="B807" s="625" t="str">
        <f t="shared" si="49"/>
        <v>115869689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Актив Пропъртис АДСИЦ</v>
      </c>
      <c r="B808" s="625" t="str">
        <f t="shared" si="49"/>
        <v>115869689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Актив Пропъртис АДСИЦ</v>
      </c>
      <c r="B809" s="625" t="str">
        <f t="shared" si="49"/>
        <v>115869689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Актив Пропъртис АДСИЦ</v>
      </c>
      <c r="B810" s="625" t="str">
        <f t="shared" si="49"/>
        <v>115869689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Актив Пропъртис АДСИЦ</v>
      </c>
      <c r="B811" s="625" t="str">
        <f t="shared" si="49"/>
        <v>115869689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Актив Пропъртис АДСИЦ</v>
      </c>
      <c r="B812" s="625" t="str">
        <f t="shared" si="49"/>
        <v>115869689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Актив Пропъртис АДСИЦ</v>
      </c>
      <c r="B813" s="625" t="str">
        <f t="shared" si="49"/>
        <v>115869689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Актив Пропъртис АДСИЦ</v>
      </c>
      <c r="B814" s="625" t="str">
        <f t="shared" si="49"/>
        <v>115869689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Актив Пропъртис АДСИЦ</v>
      </c>
      <c r="B815" s="625" t="str">
        <f t="shared" si="49"/>
        <v>115869689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Актив Пропъртис АДСИЦ</v>
      </c>
      <c r="B816" s="625" t="str">
        <f t="shared" si="49"/>
        <v>115869689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Актив Пропъртис АДСИЦ</v>
      </c>
      <c r="B817" s="625" t="str">
        <f t="shared" si="49"/>
        <v>115869689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Актив Пропъртис АДСИЦ</v>
      </c>
      <c r="B818" s="625" t="str">
        <f t="shared" si="49"/>
        <v>115869689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Актив Пропъртис АДСИЦ</v>
      </c>
      <c r="B819" s="625" t="str">
        <f t="shared" si="49"/>
        <v>115869689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Актив Пропъртис АДСИЦ</v>
      </c>
      <c r="B820" s="625" t="str">
        <f t="shared" si="49"/>
        <v>115869689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Актив Пропъртис АДСИЦ</v>
      </c>
      <c r="B821" s="625" t="str">
        <f t="shared" si="49"/>
        <v>115869689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Актив Пропъртис АДСИЦ</v>
      </c>
      <c r="B822" s="625" t="str">
        <f t="shared" si="49"/>
        <v>115869689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Актив Пропъртис АДСИЦ</v>
      </c>
      <c r="B823" s="625" t="str">
        <f t="shared" si="49"/>
        <v>115869689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Актив Пропъртис АДСИЦ</v>
      </c>
      <c r="B824" s="625" t="str">
        <f t="shared" si="49"/>
        <v>115869689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Актив Пропъртис АДСИЦ</v>
      </c>
      <c r="B825" s="625" t="str">
        <f t="shared" si="49"/>
        <v>115869689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Актив Пропъртис АДСИЦ</v>
      </c>
      <c r="B826" s="625" t="str">
        <f t="shared" si="49"/>
        <v>115869689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Актив Пропъртис АДСИЦ</v>
      </c>
      <c r="B827" s="625" t="str">
        <f t="shared" si="49"/>
        <v>115869689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Актив Пропъртис АДСИЦ</v>
      </c>
      <c r="B828" s="625" t="str">
        <f t="shared" si="49"/>
        <v>115869689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Актив Пропъртис АДСИЦ</v>
      </c>
      <c r="B829" s="625" t="str">
        <f t="shared" si="49"/>
        <v>115869689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Актив Пропъртис АДСИЦ</v>
      </c>
      <c r="B830" s="625" t="str">
        <f t="shared" si="49"/>
        <v>115869689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Актив Пропъртис АДСИЦ</v>
      </c>
      <c r="B831" s="625" t="str">
        <f t="shared" si="49"/>
        <v>115869689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Актив Пропъртис АДСИЦ</v>
      </c>
      <c r="B832" s="625" t="str">
        <f t="shared" si="49"/>
        <v>115869689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Актив Пропъртис АДСИЦ</v>
      </c>
      <c r="B833" s="625" t="str">
        <f t="shared" si="49"/>
        <v>115869689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Актив Пропъртис АДСИЦ</v>
      </c>
      <c r="B834" s="625" t="str">
        <f t="shared" si="49"/>
        <v>115869689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Актив Пропъртис АДСИЦ</v>
      </c>
      <c r="B835" s="625" t="str">
        <f t="shared" si="49"/>
        <v>115869689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Актив Пропъртис АДСИЦ</v>
      </c>
      <c r="B836" s="625" t="str">
        <f t="shared" si="49"/>
        <v>115869689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Актив Пропъртис АДСИЦ</v>
      </c>
      <c r="B837" s="625" t="str">
        <f t="shared" si="49"/>
        <v>115869689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Актив Пропъртис АДСИЦ</v>
      </c>
      <c r="B838" s="625" t="str">
        <f t="shared" si="49"/>
        <v>115869689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Актив Пропъртис АДСИЦ</v>
      </c>
      <c r="B839" s="625" t="str">
        <f t="shared" si="49"/>
        <v>115869689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Актив Пропъртис АДСИЦ</v>
      </c>
      <c r="B840" s="625" t="str">
        <f t="shared" si="49"/>
        <v>115869689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Актив Пропъртис АДСИЦ</v>
      </c>
      <c r="B841" s="625" t="str">
        <f t="shared" si="49"/>
        <v>115869689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Актив Пропъртис АДСИЦ</v>
      </c>
      <c r="B842" s="625" t="str">
        <f t="shared" si="49"/>
        <v>115869689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Актив Пропъртис АДСИЦ</v>
      </c>
      <c r="B843" s="625" t="str">
        <f t="shared" si="49"/>
        <v>115869689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Актив Пропъртис АДСИЦ</v>
      </c>
      <c r="B844" s="625" t="str">
        <f t="shared" si="49"/>
        <v>115869689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Актив Пропъртис АДСИЦ</v>
      </c>
      <c r="B845" s="625" t="str">
        <f t="shared" ref="B845:B910" si="52">pdeBulstat</f>
        <v>115869689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Актив Пропъртис АДСИЦ</v>
      </c>
      <c r="B846" s="625" t="str">
        <f t="shared" si="52"/>
        <v>115869689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Актив Пропъртис АДСИЦ</v>
      </c>
      <c r="B847" s="625" t="str">
        <f t="shared" si="52"/>
        <v>115869689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Актив Пропъртис АДСИЦ</v>
      </c>
      <c r="B848" s="625" t="str">
        <f t="shared" si="52"/>
        <v>115869689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Актив Пропъртис АДСИЦ</v>
      </c>
      <c r="B849" s="625" t="str">
        <f t="shared" si="52"/>
        <v>115869689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Актив Пропъртис АДСИЦ</v>
      </c>
      <c r="B850" s="625" t="str">
        <f t="shared" si="52"/>
        <v>115869689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Актив Пропъртис АДСИЦ</v>
      </c>
      <c r="B851" s="625" t="str">
        <f t="shared" si="52"/>
        <v>115869689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Актив Пропъртис АДСИЦ</v>
      </c>
      <c r="B852" s="625" t="str">
        <f t="shared" si="52"/>
        <v>115869689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Актив Пропъртис АДСИЦ</v>
      </c>
      <c r="B853" s="625" t="str">
        <f t="shared" si="52"/>
        <v>115869689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Актив Пропъртис АДСИЦ</v>
      </c>
      <c r="B854" s="625" t="str">
        <f t="shared" si="52"/>
        <v>115869689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Актив Пропъртис АДСИЦ</v>
      </c>
      <c r="B855" s="625" t="str">
        <f t="shared" si="52"/>
        <v>115869689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Актив Пропъртис АДСИЦ</v>
      </c>
      <c r="B856" s="625" t="str">
        <f t="shared" si="52"/>
        <v>115869689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Актив Пропъртис АДСИЦ</v>
      </c>
      <c r="B857" s="625" t="str">
        <f t="shared" si="52"/>
        <v>115869689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Актив Пропъртис АДСИЦ</v>
      </c>
      <c r="B858" s="625" t="str">
        <f t="shared" si="52"/>
        <v>115869689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Актив Пропъртис АДСИЦ</v>
      </c>
      <c r="B859" s="625" t="str">
        <f t="shared" si="52"/>
        <v>115869689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Актив Пропъртис АДСИЦ</v>
      </c>
      <c r="B860" s="625" t="str">
        <f t="shared" si="52"/>
        <v>115869689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Актив Пропъртис АДСИЦ</v>
      </c>
      <c r="B861" s="625" t="str">
        <f t="shared" si="52"/>
        <v>115869689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Актив Пропъртис АДСИЦ</v>
      </c>
      <c r="B862" s="625" t="str">
        <f t="shared" si="52"/>
        <v>115869689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Актив Пропъртис АДСИЦ</v>
      </c>
      <c r="B863" s="625" t="str">
        <f t="shared" si="52"/>
        <v>115869689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Актив Пропъртис АДСИЦ</v>
      </c>
      <c r="B864" s="625" t="str">
        <f t="shared" si="52"/>
        <v>115869689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Актив Пропъртис АДСИЦ</v>
      </c>
      <c r="B865" s="625" t="str">
        <f t="shared" si="52"/>
        <v>115869689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Актив Пропъртис АДСИЦ</v>
      </c>
      <c r="B866" s="625" t="str">
        <f t="shared" si="52"/>
        <v>115869689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Актив Пропъртис АДСИЦ</v>
      </c>
      <c r="B867" s="625" t="str">
        <f t="shared" si="52"/>
        <v>115869689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Актив Пропъртис АДСИЦ</v>
      </c>
      <c r="B868" s="625" t="str">
        <f t="shared" si="52"/>
        <v>115869689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Актив Пропъртис АДСИЦ</v>
      </c>
      <c r="B869" s="625" t="str">
        <f t="shared" si="52"/>
        <v>115869689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Актив Пропъртис АДСИЦ</v>
      </c>
      <c r="B870" s="625" t="str">
        <f t="shared" si="52"/>
        <v>115869689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Актив Пропъртис АДСИЦ</v>
      </c>
      <c r="B871" s="625" t="str">
        <f t="shared" si="52"/>
        <v>115869689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Актив Пропъртис АДСИЦ</v>
      </c>
      <c r="B872" s="625" t="str">
        <f t="shared" si="52"/>
        <v>115869689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Актив Пропъртис АДСИЦ</v>
      </c>
      <c r="B873" s="625" t="str">
        <f t="shared" si="52"/>
        <v>115869689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Актив Пропъртис АДСИЦ</v>
      </c>
      <c r="B874" s="625" t="str">
        <f t="shared" si="52"/>
        <v>115869689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Актив Пропъртис АДСИЦ</v>
      </c>
      <c r="B875" s="625" t="str">
        <f t="shared" si="52"/>
        <v>115869689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Актив Пропъртис АДСИЦ</v>
      </c>
      <c r="B876" s="625" t="str">
        <f t="shared" si="52"/>
        <v>115869689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Актив Пропъртис АДСИЦ</v>
      </c>
      <c r="B877" s="625" t="str">
        <f t="shared" si="52"/>
        <v>115869689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Актив Пропъртис АДСИЦ</v>
      </c>
      <c r="B878" s="625" t="str">
        <f t="shared" si="52"/>
        <v>115869689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Актив Пропъртис АДСИЦ</v>
      </c>
      <c r="B879" s="625" t="str">
        <f t="shared" si="52"/>
        <v>115869689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Актив Пропъртис АДСИЦ</v>
      </c>
      <c r="B880" s="625" t="str">
        <f t="shared" si="52"/>
        <v>115869689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Актив Пропъртис АДСИЦ</v>
      </c>
      <c r="B881" s="625" t="str">
        <f t="shared" si="52"/>
        <v>115869689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Актив Пропъртис АДСИЦ</v>
      </c>
      <c r="B882" s="625" t="str">
        <f t="shared" si="52"/>
        <v>115869689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Актив Пропъртис АДСИЦ</v>
      </c>
      <c r="B883" s="625" t="str">
        <f t="shared" si="52"/>
        <v>115869689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Актив Пропъртис АДСИЦ</v>
      </c>
      <c r="B884" s="625" t="str">
        <f t="shared" si="52"/>
        <v>115869689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Актив Пропъртис АДСИЦ</v>
      </c>
      <c r="B885" s="625" t="str">
        <f t="shared" si="52"/>
        <v>115869689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Актив Пропъртис АДСИЦ</v>
      </c>
      <c r="B886" s="625" t="str">
        <f t="shared" si="52"/>
        <v>115869689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</v>
      </c>
    </row>
    <row r="887" spans="1:8">
      <c r="A887" s="625" t="str">
        <f t="shared" si="51"/>
        <v>Актив Пропъртис АДСИЦ</v>
      </c>
      <c r="B887" s="625" t="str">
        <f t="shared" si="52"/>
        <v>115869689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1242</v>
      </c>
    </row>
    <row r="888" spans="1:8">
      <c r="A888" s="625" t="str">
        <f t="shared" si="51"/>
        <v>Актив Пропъртис АДСИЦ</v>
      </c>
      <c r="B888" s="625" t="str">
        <f t="shared" si="52"/>
        <v>115869689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Актив Пропъртис АДСИЦ</v>
      </c>
      <c r="B889" s="625" t="str">
        <f t="shared" si="52"/>
        <v>115869689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1243</v>
      </c>
    </row>
    <row r="890" spans="1:8">
      <c r="A890" s="625" t="str">
        <f t="shared" si="51"/>
        <v>Актив Пропъртис АДСИЦ</v>
      </c>
      <c r="B890" s="625" t="str">
        <f t="shared" si="52"/>
        <v>115869689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61814</v>
      </c>
    </row>
    <row r="891" spans="1:8">
      <c r="A891" s="625" t="str">
        <f t="shared" si="51"/>
        <v>Актив Пропъртис АДСИЦ</v>
      </c>
      <c r="B891" s="625" t="str">
        <f t="shared" si="52"/>
        <v>115869689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Актив Пропъртис АДСИЦ</v>
      </c>
      <c r="B892" s="625" t="str">
        <f t="shared" si="52"/>
        <v>115869689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Актив Пропъртис АДСИЦ</v>
      </c>
      <c r="B893" s="625" t="str">
        <f t="shared" si="52"/>
        <v>115869689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Актив Пропъртис АДСИЦ</v>
      </c>
      <c r="B894" s="625" t="str">
        <f t="shared" si="52"/>
        <v>115869689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Актив Пропъртис АДСИЦ</v>
      </c>
      <c r="B895" s="625" t="str">
        <f t="shared" si="52"/>
        <v>115869689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4</v>
      </c>
    </row>
    <row r="896" spans="1:8">
      <c r="A896" s="625" t="str">
        <f t="shared" si="51"/>
        <v>Актив Пропъртис АДСИЦ</v>
      </c>
      <c r="B896" s="625" t="str">
        <f t="shared" si="52"/>
        <v>115869689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4</v>
      </c>
    </row>
    <row r="897" spans="1:8">
      <c r="A897" s="625" t="str">
        <f t="shared" si="51"/>
        <v>Актив Пропъртис АДСИЦ</v>
      </c>
      <c r="B897" s="625" t="str">
        <f t="shared" si="52"/>
        <v>115869689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24564</v>
      </c>
    </row>
    <row r="898" spans="1:8">
      <c r="A898" s="625" t="str">
        <f t="shared" si="51"/>
        <v>Актив Пропъртис АДСИЦ</v>
      </c>
      <c r="B898" s="625" t="str">
        <f t="shared" si="52"/>
        <v>115869689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24564</v>
      </c>
    </row>
    <row r="899" spans="1:8">
      <c r="A899" s="625" t="str">
        <f t="shared" si="51"/>
        <v>Актив Пропъртис АДСИЦ</v>
      </c>
      <c r="B899" s="625" t="str">
        <f t="shared" si="52"/>
        <v>115869689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Актив Пропъртис АДСИЦ</v>
      </c>
      <c r="B900" s="625" t="str">
        <f t="shared" si="52"/>
        <v>115869689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Актив Пропъртис АДСИЦ</v>
      </c>
      <c r="B901" s="625" t="str">
        <f t="shared" si="52"/>
        <v>115869689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Актив Пропъртис АДСИЦ</v>
      </c>
      <c r="B902" s="625" t="str">
        <f t="shared" si="52"/>
        <v>115869689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Актив Пропъртис АДСИЦ</v>
      </c>
      <c r="B903" s="625" t="str">
        <f t="shared" si="52"/>
        <v>115869689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Актив Пропъртис АДСИЦ</v>
      </c>
      <c r="B904" s="625" t="str">
        <f t="shared" si="52"/>
        <v>115869689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Актив Пропъртис АДСИЦ</v>
      </c>
      <c r="B905" s="625" t="str">
        <f t="shared" si="52"/>
        <v>115869689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Актив Пропъртис АДСИЦ</v>
      </c>
      <c r="B906" s="625" t="str">
        <f t="shared" si="52"/>
        <v>115869689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Актив Пропъртис АДСИЦ</v>
      </c>
      <c r="B907" s="625" t="str">
        <f t="shared" si="52"/>
        <v>115869689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Актив Пропъртис АДСИЦ</v>
      </c>
      <c r="B908" s="625" t="str">
        <f t="shared" si="52"/>
        <v>115869689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24564</v>
      </c>
    </row>
    <row r="909" spans="1:8">
      <c r="A909" s="625" t="str">
        <f t="shared" si="51"/>
        <v>Актив Пропъртис АДСИЦ</v>
      </c>
      <c r="B909" s="625" t="str">
        <f t="shared" si="52"/>
        <v>115869689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Актив Пропъртис АДСИЦ</v>
      </c>
      <c r="B910" s="625" t="str">
        <f t="shared" si="52"/>
        <v>115869689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87625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Актив Пропъртис АДСИЦ</v>
      </c>
      <c r="B912" s="625" t="str">
        <f t="shared" ref="B912:B975" si="55">pdeBulstat</f>
        <v>115869689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Актив Пропъртис АДСИЦ</v>
      </c>
      <c r="B913" s="625" t="str">
        <f t="shared" si="55"/>
        <v>115869689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Актив Пропъртис АДСИЦ</v>
      </c>
      <c r="B914" s="625" t="str">
        <f t="shared" si="55"/>
        <v>115869689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Актив Пропъртис АДСИЦ</v>
      </c>
      <c r="B915" s="625" t="str">
        <f t="shared" si="55"/>
        <v>115869689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Актив Пропъртис АДСИЦ</v>
      </c>
      <c r="B916" s="625" t="str">
        <f t="shared" si="55"/>
        <v>115869689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Актив Пропъртис АДСИЦ</v>
      </c>
      <c r="B917" s="625" t="str">
        <f t="shared" si="55"/>
        <v>115869689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Актив Пропъртис АДСИЦ</v>
      </c>
      <c r="B918" s="625" t="str">
        <f t="shared" si="55"/>
        <v>115869689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Актив Пропъртис АДСИЦ</v>
      </c>
      <c r="B919" s="625" t="str">
        <f t="shared" si="55"/>
        <v>115869689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Актив Пропъртис АДСИЦ</v>
      </c>
      <c r="B920" s="625" t="str">
        <f t="shared" si="55"/>
        <v>115869689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Актив Пропъртис АДСИЦ</v>
      </c>
      <c r="B921" s="625" t="str">
        <f t="shared" si="55"/>
        <v>115869689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Актив Пропъртис АДСИЦ</v>
      </c>
      <c r="B922" s="625" t="str">
        <f t="shared" si="55"/>
        <v>115869689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Актив Пропъртис АДСИЦ</v>
      </c>
      <c r="B923" s="625" t="str">
        <f t="shared" si="55"/>
        <v>115869689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</v>
      </c>
    </row>
    <row r="924" spans="1:8">
      <c r="A924" s="625" t="str">
        <f t="shared" si="54"/>
        <v>Актив Пропъртис АДСИЦ</v>
      </c>
      <c r="B924" s="625" t="str">
        <f t="shared" si="55"/>
        <v>115869689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Актив Пропъртис АДСИЦ</v>
      </c>
      <c r="B925" s="625" t="str">
        <f t="shared" si="55"/>
        <v>115869689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1</v>
      </c>
    </row>
    <row r="926" spans="1:8">
      <c r="A926" s="625" t="str">
        <f t="shared" si="54"/>
        <v>Актив Пропъртис АДСИЦ</v>
      </c>
      <c r="B926" s="625" t="str">
        <f t="shared" si="55"/>
        <v>115869689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Актив Пропъртис АДСИЦ</v>
      </c>
      <c r="B927" s="625" t="str">
        <f t="shared" si="55"/>
        <v>115869689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Актив Пропъртис АДСИЦ</v>
      </c>
      <c r="B928" s="625" t="str">
        <f t="shared" si="55"/>
        <v>115869689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18500</v>
      </c>
    </row>
    <row r="929" spans="1:8">
      <c r="A929" s="625" t="str">
        <f t="shared" si="54"/>
        <v>Актив Пропъртис АДСИЦ</v>
      </c>
      <c r="B929" s="625" t="str">
        <f t="shared" si="55"/>
        <v>115869689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Актив Пропъртис АДСИЦ</v>
      </c>
      <c r="B930" s="625" t="str">
        <f t="shared" si="55"/>
        <v>115869689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Актив Пропъртис АДСИЦ</v>
      </c>
      <c r="B931" s="625" t="str">
        <f t="shared" si="55"/>
        <v>115869689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Актив Пропъртис АДСИЦ</v>
      </c>
      <c r="B932" s="625" t="str">
        <f t="shared" si="55"/>
        <v>115869689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4156</v>
      </c>
    </row>
    <row r="933" spans="1:8">
      <c r="A933" s="625" t="str">
        <f t="shared" si="54"/>
        <v>Актив Пропъртис АДСИЦ</v>
      </c>
      <c r="B933" s="625" t="str">
        <f t="shared" si="55"/>
        <v>115869689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Актив Пропъртис АДСИЦ</v>
      </c>
      <c r="B934" s="625" t="str">
        <f t="shared" si="55"/>
        <v>115869689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4156</v>
      </c>
    </row>
    <row r="935" spans="1:8">
      <c r="A935" s="625" t="str">
        <f t="shared" si="54"/>
        <v>Актив Пропъртис АДСИЦ</v>
      </c>
      <c r="B935" s="625" t="str">
        <f t="shared" si="55"/>
        <v>115869689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Актив Пропъртис АДСИЦ</v>
      </c>
      <c r="B936" s="625" t="str">
        <f t="shared" si="55"/>
        <v>115869689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Актив Пропъртис АДСИЦ</v>
      </c>
      <c r="B937" s="625" t="str">
        <f t="shared" si="55"/>
        <v>115869689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928</v>
      </c>
    </row>
    <row r="938" spans="1:8">
      <c r="A938" s="625" t="str">
        <f t="shared" si="54"/>
        <v>Актив Пропъртис АДСИЦ</v>
      </c>
      <c r="B938" s="625" t="str">
        <f t="shared" si="55"/>
        <v>115869689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Актив Пропъртис АДСИЦ</v>
      </c>
      <c r="B939" s="625" t="str">
        <f t="shared" si="55"/>
        <v>115869689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Актив Пропъртис АДСИЦ</v>
      </c>
      <c r="B940" s="625" t="str">
        <f t="shared" si="55"/>
        <v>115869689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Актив Пропъртис АДСИЦ</v>
      </c>
      <c r="B941" s="625" t="str">
        <f t="shared" si="55"/>
        <v>115869689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928</v>
      </c>
    </row>
    <row r="942" spans="1:8">
      <c r="A942" s="625" t="str">
        <f t="shared" si="54"/>
        <v>Актив Пропъртис АДСИЦ</v>
      </c>
      <c r="B942" s="625" t="str">
        <f t="shared" si="55"/>
        <v>115869689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23585</v>
      </c>
    </row>
    <row r="943" spans="1:8">
      <c r="A943" s="625" t="str">
        <f t="shared" si="54"/>
        <v>Актив Пропъртис АДСИЦ</v>
      </c>
      <c r="B943" s="625" t="str">
        <f t="shared" si="55"/>
        <v>115869689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23585</v>
      </c>
    </row>
    <row r="944" spans="1:8">
      <c r="A944" s="625" t="str">
        <f t="shared" si="54"/>
        <v>Актив Пропъртис АДСИЦ</v>
      </c>
      <c r="B944" s="625" t="str">
        <f t="shared" si="55"/>
        <v>115869689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Актив Пропъртис АДСИЦ</v>
      </c>
      <c r="B945" s="625" t="str">
        <f t="shared" si="55"/>
        <v>115869689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Актив Пропъртис АДСИЦ</v>
      </c>
      <c r="B946" s="625" t="str">
        <f t="shared" si="55"/>
        <v>115869689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Актив Пропъртис АДСИЦ</v>
      </c>
      <c r="B947" s="625" t="str">
        <f t="shared" si="55"/>
        <v>115869689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Актив Пропъртис АДСИЦ</v>
      </c>
      <c r="B948" s="625" t="str">
        <f t="shared" si="55"/>
        <v>115869689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Актив Пропъртис АДСИЦ</v>
      </c>
      <c r="B949" s="625" t="str">
        <f t="shared" si="55"/>
        <v>115869689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Актив Пропъртис АДСИЦ</v>
      </c>
      <c r="B950" s="625" t="str">
        <f t="shared" si="55"/>
        <v>115869689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Актив Пропъртис АДСИЦ</v>
      </c>
      <c r="B951" s="625" t="str">
        <f t="shared" si="55"/>
        <v>115869689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Актив Пропъртис АДСИЦ</v>
      </c>
      <c r="B952" s="625" t="str">
        <f t="shared" si="55"/>
        <v>115869689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Актив Пропъртис АДСИЦ</v>
      </c>
      <c r="B953" s="625" t="str">
        <f t="shared" si="55"/>
        <v>115869689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Актив Пропъртис АДСИЦ</v>
      </c>
      <c r="B954" s="625" t="str">
        <f t="shared" si="55"/>
        <v>115869689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Актив Пропъртис АДСИЦ</v>
      </c>
      <c r="B955" s="625" t="str">
        <f t="shared" si="55"/>
        <v>115869689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</v>
      </c>
    </row>
    <row r="956" spans="1:8">
      <c r="A956" s="625" t="str">
        <f t="shared" si="54"/>
        <v>Актив Пропъртис АДСИЦ</v>
      </c>
      <c r="B956" s="625" t="str">
        <f t="shared" si="55"/>
        <v>115869689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Актив Пропъртис АДСИЦ</v>
      </c>
      <c r="B957" s="625" t="str">
        <f t="shared" si="55"/>
        <v>115869689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1</v>
      </c>
    </row>
    <row r="958" spans="1:8">
      <c r="A958" s="625" t="str">
        <f t="shared" si="54"/>
        <v>Актив Пропъртис АДСИЦ</v>
      </c>
      <c r="B958" s="625" t="str">
        <f t="shared" si="55"/>
        <v>115869689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Актив Пропъртис АДСИЦ</v>
      </c>
      <c r="B959" s="625" t="str">
        <f t="shared" si="55"/>
        <v>115869689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Актив Пропъртис АДСИЦ</v>
      </c>
      <c r="B960" s="625" t="str">
        <f t="shared" si="55"/>
        <v>115869689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18500</v>
      </c>
    </row>
    <row r="961" spans="1:8">
      <c r="A961" s="625" t="str">
        <f t="shared" si="54"/>
        <v>Актив Пропъртис АДСИЦ</v>
      </c>
      <c r="B961" s="625" t="str">
        <f t="shared" si="55"/>
        <v>115869689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Актив Пропъртис АДСИЦ</v>
      </c>
      <c r="B962" s="625" t="str">
        <f t="shared" si="55"/>
        <v>115869689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Актив Пропъртис АДСИЦ</v>
      </c>
      <c r="B963" s="625" t="str">
        <f t="shared" si="55"/>
        <v>115869689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Актив Пропъртис АДСИЦ</v>
      </c>
      <c r="B964" s="625" t="str">
        <f t="shared" si="55"/>
        <v>115869689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4156</v>
      </c>
    </row>
    <row r="965" spans="1:8">
      <c r="A965" s="625" t="str">
        <f t="shared" si="54"/>
        <v>Актив Пропъртис АДСИЦ</v>
      </c>
      <c r="B965" s="625" t="str">
        <f t="shared" si="55"/>
        <v>115869689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Актив Пропъртис АДСИЦ</v>
      </c>
      <c r="B966" s="625" t="str">
        <f t="shared" si="55"/>
        <v>115869689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4156</v>
      </c>
    </row>
    <row r="967" spans="1:8">
      <c r="A967" s="625" t="str">
        <f t="shared" si="54"/>
        <v>Актив Пропъртис АДСИЦ</v>
      </c>
      <c r="B967" s="625" t="str">
        <f t="shared" si="55"/>
        <v>115869689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Актив Пропъртис АДСИЦ</v>
      </c>
      <c r="B968" s="625" t="str">
        <f t="shared" si="55"/>
        <v>115869689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Актив Пропъртис АДСИЦ</v>
      </c>
      <c r="B969" s="625" t="str">
        <f t="shared" si="55"/>
        <v>115869689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928</v>
      </c>
    </row>
    <row r="970" spans="1:8">
      <c r="A970" s="625" t="str">
        <f t="shared" si="54"/>
        <v>Актив Пропъртис АДСИЦ</v>
      </c>
      <c r="B970" s="625" t="str">
        <f t="shared" si="55"/>
        <v>115869689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Актив Пропъртис АДСИЦ</v>
      </c>
      <c r="B971" s="625" t="str">
        <f t="shared" si="55"/>
        <v>115869689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Актив Пропъртис АДСИЦ</v>
      </c>
      <c r="B972" s="625" t="str">
        <f t="shared" si="55"/>
        <v>115869689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Актив Пропъртис АДСИЦ</v>
      </c>
      <c r="B973" s="625" t="str">
        <f t="shared" si="55"/>
        <v>115869689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928</v>
      </c>
    </row>
    <row r="974" spans="1:8">
      <c r="A974" s="625" t="str">
        <f t="shared" si="54"/>
        <v>Актив Пропъртис АДСИЦ</v>
      </c>
      <c r="B974" s="625" t="str">
        <f t="shared" si="55"/>
        <v>115869689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23585</v>
      </c>
    </row>
    <row r="975" spans="1:8">
      <c r="A975" s="625" t="str">
        <f t="shared" si="54"/>
        <v>Актив Пропъртис АДСИЦ</v>
      </c>
      <c r="B975" s="625" t="str">
        <f t="shared" si="55"/>
        <v>115869689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23585</v>
      </c>
    </row>
    <row r="976" spans="1:8">
      <c r="A976" s="625" t="str">
        <f t="shared" ref="A976:A1039" si="57">pdeName</f>
        <v>Актив Пропъртис АДСИЦ</v>
      </c>
      <c r="B976" s="625" t="str">
        <f t="shared" ref="B976:B1039" si="58">pdeBulstat</f>
        <v>115869689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Актив Пропъртис АДСИЦ</v>
      </c>
      <c r="B977" s="625" t="str">
        <f t="shared" si="58"/>
        <v>115869689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Актив Пропъртис АДСИЦ</v>
      </c>
      <c r="B978" s="625" t="str">
        <f t="shared" si="58"/>
        <v>115869689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Актив Пропъртис АДСИЦ</v>
      </c>
      <c r="B979" s="625" t="str">
        <f t="shared" si="58"/>
        <v>115869689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Актив Пропъртис АДСИЦ</v>
      </c>
      <c r="B980" s="625" t="str">
        <f t="shared" si="58"/>
        <v>115869689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Актив Пропъртис АДСИЦ</v>
      </c>
      <c r="B981" s="625" t="str">
        <f t="shared" si="58"/>
        <v>115869689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Актив Пропъртис АДСИЦ</v>
      </c>
      <c r="B982" s="625" t="str">
        <f t="shared" si="58"/>
        <v>115869689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Актив Пропъртис АДСИЦ</v>
      </c>
      <c r="B983" s="625" t="str">
        <f t="shared" si="58"/>
        <v>115869689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Актив Пропъртис АДСИЦ</v>
      </c>
      <c r="B984" s="625" t="str">
        <f t="shared" si="58"/>
        <v>115869689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Актив Пропъртис АДСИЦ</v>
      </c>
      <c r="B985" s="625" t="str">
        <f t="shared" si="58"/>
        <v>115869689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Актив Пропъртис АДСИЦ</v>
      </c>
      <c r="B986" s="625" t="str">
        <f t="shared" si="58"/>
        <v>115869689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Актив Пропъртис АДСИЦ</v>
      </c>
      <c r="B987" s="625" t="str">
        <f t="shared" si="58"/>
        <v>115869689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Актив Пропъртис АДСИЦ</v>
      </c>
      <c r="B988" s="625" t="str">
        <f t="shared" si="58"/>
        <v>115869689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Актив Пропъртис АДСИЦ</v>
      </c>
      <c r="B989" s="625" t="str">
        <f t="shared" si="58"/>
        <v>115869689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Актив Пропъртис АДСИЦ</v>
      </c>
      <c r="B990" s="625" t="str">
        <f t="shared" si="58"/>
        <v>115869689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Актив Пропъртис АДСИЦ</v>
      </c>
      <c r="B991" s="625" t="str">
        <f t="shared" si="58"/>
        <v>115869689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Актив Пропъртис АДСИЦ</v>
      </c>
      <c r="B992" s="625" t="str">
        <f t="shared" si="58"/>
        <v>115869689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Актив Пропъртис АДСИЦ</v>
      </c>
      <c r="B993" s="625" t="str">
        <f t="shared" si="58"/>
        <v>115869689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Актив Пропъртис АДСИЦ</v>
      </c>
      <c r="B994" s="625" t="str">
        <f t="shared" si="58"/>
        <v>115869689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Актив Пропъртис АДСИЦ</v>
      </c>
      <c r="B995" s="625" t="str">
        <f t="shared" si="58"/>
        <v>115869689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Актив Пропъртис АДСИЦ</v>
      </c>
      <c r="B996" s="625" t="str">
        <f t="shared" si="58"/>
        <v>115869689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Актив Пропъртис АДСИЦ</v>
      </c>
      <c r="B997" s="625" t="str">
        <f t="shared" si="58"/>
        <v>115869689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Актив Пропъртис АДСИЦ</v>
      </c>
      <c r="B998" s="625" t="str">
        <f t="shared" si="58"/>
        <v>115869689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Актив Пропъртис АДСИЦ</v>
      </c>
      <c r="B999" s="625" t="str">
        <f t="shared" si="58"/>
        <v>115869689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Актив Пропъртис АДСИЦ</v>
      </c>
      <c r="B1000" s="625" t="str">
        <f t="shared" si="58"/>
        <v>115869689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Актив Пропъртис АДСИЦ</v>
      </c>
      <c r="B1001" s="625" t="str">
        <f t="shared" si="58"/>
        <v>115869689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Актив Пропъртис АДСИЦ</v>
      </c>
      <c r="B1002" s="625" t="str">
        <f t="shared" si="58"/>
        <v>115869689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Актив Пропъртис АДСИЦ</v>
      </c>
      <c r="B1003" s="625" t="str">
        <f t="shared" si="58"/>
        <v>115869689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Актив Пропъртис АДСИЦ</v>
      </c>
      <c r="B1004" s="625" t="str">
        <f t="shared" si="58"/>
        <v>115869689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Актив Пропъртис АДСИЦ</v>
      </c>
      <c r="B1005" s="625" t="str">
        <f t="shared" si="58"/>
        <v>115869689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Актив Пропъртис АДСИЦ</v>
      </c>
      <c r="B1006" s="625" t="str">
        <f t="shared" si="58"/>
        <v>115869689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Актив Пропъртис АДСИЦ</v>
      </c>
      <c r="B1007" s="625" t="str">
        <f t="shared" si="58"/>
        <v>115869689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Актив Пропъртис АДСИЦ</v>
      </c>
      <c r="B1008" s="625" t="str">
        <f t="shared" si="58"/>
        <v>115869689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Актив Пропъртис АДСИЦ</v>
      </c>
      <c r="B1009" s="625" t="str">
        <f t="shared" si="58"/>
        <v>115869689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Актив Пропъртис АДСИЦ</v>
      </c>
      <c r="B1010" s="625" t="str">
        <f t="shared" si="58"/>
        <v>115869689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Актив Пропъртис АДСИЦ</v>
      </c>
      <c r="B1011" s="625" t="str">
        <f t="shared" si="58"/>
        <v>115869689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Актив Пропъртис АДСИЦ</v>
      </c>
      <c r="B1012" s="625" t="str">
        <f t="shared" si="58"/>
        <v>115869689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8328</v>
      </c>
    </row>
    <row r="1013" spans="1:8">
      <c r="A1013" s="625" t="str">
        <f t="shared" si="57"/>
        <v>Актив Пропъртис АДСИЦ</v>
      </c>
      <c r="B1013" s="625" t="str">
        <f t="shared" si="58"/>
        <v>115869689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8328</v>
      </c>
    </row>
    <row r="1014" spans="1:8">
      <c r="A1014" s="625" t="str">
        <f t="shared" si="57"/>
        <v>Актив Пропъртис АДСИЦ</v>
      </c>
      <c r="B1014" s="625" t="str">
        <f t="shared" si="58"/>
        <v>115869689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Актив Пропъртис АДСИЦ</v>
      </c>
      <c r="B1015" s="625" t="str">
        <f t="shared" si="58"/>
        <v>115869689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Актив Пропъртис АДСИЦ</v>
      </c>
      <c r="B1016" s="625" t="str">
        <f t="shared" si="58"/>
        <v>115869689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Актив Пропъртис АДСИЦ</v>
      </c>
      <c r="B1017" s="625" t="str">
        <f t="shared" si="58"/>
        <v>115869689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Актив Пропъртис АДСИЦ</v>
      </c>
      <c r="B1018" s="625" t="str">
        <f t="shared" si="58"/>
        <v>115869689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Актив Пропъртис АДСИЦ</v>
      </c>
      <c r="B1019" s="625" t="str">
        <f t="shared" si="58"/>
        <v>115869689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53470</v>
      </c>
    </row>
    <row r="1020" spans="1:8">
      <c r="A1020" s="625" t="str">
        <f t="shared" si="57"/>
        <v>Актив Пропъртис АДСИЦ</v>
      </c>
      <c r="B1020" s="625" t="str">
        <f t="shared" si="58"/>
        <v>115869689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Актив Пропъртис АДСИЦ</v>
      </c>
      <c r="B1021" s="625" t="str">
        <f t="shared" si="58"/>
        <v>115869689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Актив Пропъртис АДСИЦ</v>
      </c>
      <c r="B1022" s="625" t="str">
        <f t="shared" si="58"/>
        <v>115869689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61798</v>
      </c>
    </row>
    <row r="1023" spans="1:8">
      <c r="A1023" s="625" t="str">
        <f t="shared" si="57"/>
        <v>Актив Пропъртис АДСИЦ</v>
      </c>
      <c r="B1023" s="625" t="str">
        <f t="shared" si="58"/>
        <v>115869689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Актив Пропъртис АДСИЦ</v>
      </c>
      <c r="B1024" s="625" t="str">
        <f t="shared" si="58"/>
        <v>115869689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Актив Пропъртис АДСИЦ</v>
      </c>
      <c r="B1025" s="625" t="str">
        <f t="shared" si="58"/>
        <v>115869689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Актив Пропъртис АДСИЦ</v>
      </c>
      <c r="B1026" s="625" t="str">
        <f t="shared" si="58"/>
        <v>115869689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Актив Пропъртис АДСИЦ</v>
      </c>
      <c r="B1027" s="625" t="str">
        <f t="shared" si="58"/>
        <v>115869689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Актив Пропъртис АДСИЦ</v>
      </c>
      <c r="B1028" s="625" t="str">
        <f t="shared" si="58"/>
        <v>115869689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180</v>
      </c>
    </row>
    <row r="1029" spans="1:8">
      <c r="A1029" s="625" t="str">
        <f t="shared" si="57"/>
        <v>Актив Пропъртис АДСИЦ</v>
      </c>
      <c r="B1029" s="625" t="str">
        <f t="shared" si="58"/>
        <v>115869689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180</v>
      </c>
    </row>
    <row r="1030" spans="1:8">
      <c r="A1030" s="625" t="str">
        <f t="shared" si="57"/>
        <v>Актив Пропъртис АДСИЦ</v>
      </c>
      <c r="B1030" s="625" t="str">
        <f t="shared" si="58"/>
        <v>115869689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Актив Пропъртис АДСИЦ</v>
      </c>
      <c r="B1031" s="625" t="str">
        <f t="shared" si="58"/>
        <v>115869689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Актив Пропъртис АДСИЦ</v>
      </c>
      <c r="B1032" s="625" t="str">
        <f t="shared" si="58"/>
        <v>115869689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Актив Пропъртис АДСИЦ</v>
      </c>
      <c r="B1033" s="625" t="str">
        <f t="shared" si="58"/>
        <v>115869689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Актив Пропъртис АДСИЦ</v>
      </c>
      <c r="B1034" s="625" t="str">
        <f t="shared" si="58"/>
        <v>115869689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Актив Пропъртис АДСИЦ</v>
      </c>
      <c r="B1035" s="625" t="str">
        <f t="shared" si="58"/>
        <v>115869689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Актив Пропъртис АДСИЦ</v>
      </c>
      <c r="B1036" s="625" t="str">
        <f t="shared" si="58"/>
        <v>115869689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Актив Пропъртис АДСИЦ</v>
      </c>
      <c r="B1037" s="625" t="str">
        <f t="shared" si="58"/>
        <v>115869689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Актив Пропъртис АДСИЦ</v>
      </c>
      <c r="B1038" s="625" t="str">
        <f t="shared" si="58"/>
        <v>115869689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1938</v>
      </c>
    </row>
    <row r="1039" spans="1:8">
      <c r="A1039" s="625" t="str">
        <f t="shared" si="57"/>
        <v>Актив Пропъртис АДСИЦ</v>
      </c>
      <c r="B1039" s="625" t="str">
        <f t="shared" si="58"/>
        <v>115869689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Актив Пропъртис АДСИЦ</v>
      </c>
      <c r="B1040" s="625" t="str">
        <f t="shared" ref="B1040:B1103" si="61">pdeBulstat</f>
        <v>115869689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22</v>
      </c>
    </row>
    <row r="1041" spans="1:8">
      <c r="A1041" s="625" t="str">
        <f t="shared" si="60"/>
        <v>Актив Пропъртис АДСИЦ</v>
      </c>
      <c r="B1041" s="625" t="str">
        <f t="shared" si="61"/>
        <v>115869689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1911</v>
      </c>
    </row>
    <row r="1042" spans="1:8">
      <c r="A1042" s="625" t="str">
        <f t="shared" si="60"/>
        <v>Актив Пропъртис АДСИЦ</v>
      </c>
      <c r="B1042" s="625" t="str">
        <f t="shared" si="61"/>
        <v>115869689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</v>
      </c>
    </row>
    <row r="1043" spans="1:8">
      <c r="A1043" s="625" t="str">
        <f t="shared" si="60"/>
        <v>Актив Пропъртис АДСИЦ</v>
      </c>
      <c r="B1043" s="625" t="str">
        <f t="shared" si="61"/>
        <v>115869689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4</v>
      </c>
    </row>
    <row r="1044" spans="1:8">
      <c r="A1044" s="625" t="str">
        <f t="shared" si="60"/>
        <v>Актив Пропъртис АДСИЦ</v>
      </c>
      <c r="B1044" s="625" t="str">
        <f t="shared" si="61"/>
        <v>115869689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Актив Пропъртис АДСИЦ</v>
      </c>
      <c r="B1045" s="625" t="str">
        <f t="shared" si="61"/>
        <v>115869689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4</v>
      </c>
    </row>
    <row r="1046" spans="1:8">
      <c r="A1046" s="625" t="str">
        <f t="shared" si="60"/>
        <v>Актив Пропъртис АДСИЦ</v>
      </c>
      <c r="B1046" s="625" t="str">
        <f t="shared" si="61"/>
        <v>115869689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Актив Пропъртис АДСИЦ</v>
      </c>
      <c r="B1047" s="625" t="str">
        <f t="shared" si="61"/>
        <v>115869689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Актив Пропъртис АДСИЦ</v>
      </c>
      <c r="B1048" s="625" t="str">
        <f t="shared" si="61"/>
        <v>115869689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212</v>
      </c>
    </row>
    <row r="1049" spans="1:8">
      <c r="A1049" s="625" t="str">
        <f t="shared" si="60"/>
        <v>Актив Пропъртис АДСИЦ</v>
      </c>
      <c r="B1049" s="625" t="str">
        <f t="shared" si="61"/>
        <v>115869689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2330</v>
      </c>
    </row>
    <row r="1050" spans="1:8">
      <c r="A1050" s="625" t="str">
        <f t="shared" si="60"/>
        <v>Актив Пропъртис АДСИЦ</v>
      </c>
      <c r="B1050" s="625" t="str">
        <f t="shared" si="61"/>
        <v>115869689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64128</v>
      </c>
    </row>
    <row r="1051" spans="1:8">
      <c r="A1051" s="625" t="str">
        <f t="shared" si="60"/>
        <v>Актив Пропъртис АДСИЦ</v>
      </c>
      <c r="B1051" s="625" t="str">
        <f t="shared" si="61"/>
        <v>115869689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Актив Пропъртис АДСИЦ</v>
      </c>
      <c r="B1052" s="625" t="str">
        <f t="shared" si="61"/>
        <v>115869689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Актив Пропъртис АДСИЦ</v>
      </c>
      <c r="B1053" s="625" t="str">
        <f t="shared" si="61"/>
        <v>115869689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Актив Пропъртис АДСИЦ</v>
      </c>
      <c r="B1054" s="625" t="str">
        <f t="shared" si="61"/>
        <v>115869689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Актив Пропъртис АДСИЦ</v>
      </c>
      <c r="B1055" s="625" t="str">
        <f t="shared" si="61"/>
        <v>115869689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Актив Пропъртис АДСИЦ</v>
      </c>
      <c r="B1056" s="625" t="str">
        <f t="shared" si="61"/>
        <v>115869689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Актив Пропъртис АДСИЦ</v>
      </c>
      <c r="B1057" s="625" t="str">
        <f t="shared" si="61"/>
        <v>115869689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Актив Пропъртис АДСИЦ</v>
      </c>
      <c r="B1058" s="625" t="str">
        <f t="shared" si="61"/>
        <v>115869689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Актив Пропъртис АДСИЦ</v>
      </c>
      <c r="B1059" s="625" t="str">
        <f t="shared" si="61"/>
        <v>115869689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Актив Пропъртис АДСИЦ</v>
      </c>
      <c r="B1060" s="625" t="str">
        <f t="shared" si="61"/>
        <v>115869689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Актив Пропъртис АДСИЦ</v>
      </c>
      <c r="B1061" s="625" t="str">
        <f t="shared" si="61"/>
        <v>115869689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Актив Пропъртис АДСИЦ</v>
      </c>
      <c r="B1062" s="625" t="str">
        <f t="shared" si="61"/>
        <v>115869689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Актив Пропъртис АДСИЦ</v>
      </c>
      <c r="B1063" s="625" t="str">
        <f t="shared" si="61"/>
        <v>115869689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Актив Пропъртис АДСИЦ</v>
      </c>
      <c r="B1064" s="625" t="str">
        <f t="shared" si="61"/>
        <v>115869689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Актив Пропъртис АДСИЦ</v>
      </c>
      <c r="B1065" s="625" t="str">
        <f t="shared" si="61"/>
        <v>115869689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Актив Пропъртис АДСИЦ</v>
      </c>
      <c r="B1066" s="625" t="str">
        <f t="shared" si="61"/>
        <v>115869689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Актив Пропъртис АДСИЦ</v>
      </c>
      <c r="B1067" s="625" t="str">
        <f t="shared" si="61"/>
        <v>115869689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Актив Пропъртис АДСИЦ</v>
      </c>
      <c r="B1068" s="625" t="str">
        <f t="shared" si="61"/>
        <v>115869689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Актив Пропъртис АДСИЦ</v>
      </c>
      <c r="B1069" s="625" t="str">
        <f t="shared" si="61"/>
        <v>115869689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Актив Пропъртис АДСИЦ</v>
      </c>
      <c r="B1070" s="625" t="str">
        <f t="shared" si="61"/>
        <v>115869689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Актив Пропъртис АДСИЦ</v>
      </c>
      <c r="B1071" s="625" t="str">
        <f t="shared" si="61"/>
        <v>115869689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180</v>
      </c>
    </row>
    <row r="1072" spans="1:8">
      <c r="A1072" s="625" t="str">
        <f t="shared" si="60"/>
        <v>Актив Пропъртис АДСИЦ</v>
      </c>
      <c r="B1072" s="625" t="str">
        <f t="shared" si="61"/>
        <v>115869689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180</v>
      </c>
    </row>
    <row r="1073" spans="1:8">
      <c r="A1073" s="625" t="str">
        <f t="shared" si="60"/>
        <v>Актив Пропъртис АДСИЦ</v>
      </c>
      <c r="B1073" s="625" t="str">
        <f t="shared" si="61"/>
        <v>115869689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Актив Пропъртис АДСИЦ</v>
      </c>
      <c r="B1074" s="625" t="str">
        <f t="shared" si="61"/>
        <v>115869689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Актив Пропъртис АДСИЦ</v>
      </c>
      <c r="B1075" s="625" t="str">
        <f t="shared" si="61"/>
        <v>115869689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Актив Пропъртис АДСИЦ</v>
      </c>
      <c r="B1076" s="625" t="str">
        <f t="shared" si="61"/>
        <v>115869689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Актив Пропъртис АДСИЦ</v>
      </c>
      <c r="B1077" s="625" t="str">
        <f t="shared" si="61"/>
        <v>115869689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Актив Пропъртис АДСИЦ</v>
      </c>
      <c r="B1078" s="625" t="str">
        <f t="shared" si="61"/>
        <v>115869689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Актив Пропъртис АДСИЦ</v>
      </c>
      <c r="B1079" s="625" t="str">
        <f t="shared" si="61"/>
        <v>115869689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Актив Пропъртис АДСИЦ</v>
      </c>
      <c r="B1080" s="625" t="str">
        <f t="shared" si="61"/>
        <v>115869689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Актив Пропъртис АДСИЦ</v>
      </c>
      <c r="B1081" s="625" t="str">
        <f t="shared" si="61"/>
        <v>115869689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1938</v>
      </c>
    </row>
    <row r="1082" spans="1:8">
      <c r="A1082" s="625" t="str">
        <f t="shared" si="60"/>
        <v>Актив Пропъртис АДСИЦ</v>
      </c>
      <c r="B1082" s="625" t="str">
        <f t="shared" si="61"/>
        <v>115869689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Актив Пропъртис АДСИЦ</v>
      </c>
      <c r="B1083" s="625" t="str">
        <f t="shared" si="61"/>
        <v>115869689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22</v>
      </c>
    </row>
    <row r="1084" spans="1:8">
      <c r="A1084" s="625" t="str">
        <f t="shared" si="60"/>
        <v>Актив Пропъртис АДСИЦ</v>
      </c>
      <c r="B1084" s="625" t="str">
        <f t="shared" si="61"/>
        <v>115869689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1911</v>
      </c>
    </row>
    <row r="1085" spans="1:8">
      <c r="A1085" s="625" t="str">
        <f t="shared" si="60"/>
        <v>Актив Пропъртис АДСИЦ</v>
      </c>
      <c r="B1085" s="625" t="str">
        <f t="shared" si="61"/>
        <v>115869689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</v>
      </c>
    </row>
    <row r="1086" spans="1:8">
      <c r="A1086" s="625" t="str">
        <f t="shared" si="60"/>
        <v>Актив Пропъртис АДСИЦ</v>
      </c>
      <c r="B1086" s="625" t="str">
        <f t="shared" si="61"/>
        <v>115869689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4</v>
      </c>
    </row>
    <row r="1087" spans="1:8">
      <c r="A1087" s="625" t="str">
        <f t="shared" si="60"/>
        <v>Актив Пропъртис АДСИЦ</v>
      </c>
      <c r="B1087" s="625" t="str">
        <f t="shared" si="61"/>
        <v>115869689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Актив Пропъртис АДСИЦ</v>
      </c>
      <c r="B1088" s="625" t="str">
        <f t="shared" si="61"/>
        <v>115869689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4</v>
      </c>
    </row>
    <row r="1089" spans="1:8">
      <c r="A1089" s="625" t="str">
        <f t="shared" si="60"/>
        <v>Актив Пропъртис АДСИЦ</v>
      </c>
      <c r="B1089" s="625" t="str">
        <f t="shared" si="61"/>
        <v>115869689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Актив Пропъртис АДСИЦ</v>
      </c>
      <c r="B1090" s="625" t="str">
        <f t="shared" si="61"/>
        <v>115869689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Актив Пропъртис АДСИЦ</v>
      </c>
      <c r="B1091" s="625" t="str">
        <f t="shared" si="61"/>
        <v>115869689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212</v>
      </c>
    </row>
    <row r="1092" spans="1:8">
      <c r="A1092" s="625" t="str">
        <f t="shared" si="60"/>
        <v>Актив Пропъртис АДСИЦ</v>
      </c>
      <c r="B1092" s="625" t="str">
        <f t="shared" si="61"/>
        <v>115869689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2330</v>
      </c>
    </row>
    <row r="1093" spans="1:8">
      <c r="A1093" s="625" t="str">
        <f t="shared" si="60"/>
        <v>Актив Пропъртис АДСИЦ</v>
      </c>
      <c r="B1093" s="625" t="str">
        <f t="shared" si="61"/>
        <v>115869689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2330</v>
      </c>
    </row>
    <row r="1094" spans="1:8">
      <c r="A1094" s="625" t="str">
        <f t="shared" si="60"/>
        <v>Актив Пропъртис АДСИЦ</v>
      </c>
      <c r="B1094" s="625" t="str">
        <f t="shared" si="61"/>
        <v>115869689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Актив Пропъртис АДСИЦ</v>
      </c>
      <c r="B1095" s="625" t="str">
        <f t="shared" si="61"/>
        <v>115869689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Актив Пропъртис АДСИЦ</v>
      </c>
      <c r="B1096" s="625" t="str">
        <f t="shared" si="61"/>
        <v>115869689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Актив Пропъртис АДСИЦ</v>
      </c>
      <c r="B1097" s="625" t="str">
        <f t="shared" si="61"/>
        <v>115869689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Актив Пропъртис АДСИЦ</v>
      </c>
      <c r="B1098" s="625" t="str">
        <f t="shared" si="61"/>
        <v>115869689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8328</v>
      </c>
    </row>
    <row r="1099" spans="1:8">
      <c r="A1099" s="625" t="str">
        <f t="shared" si="60"/>
        <v>Актив Пропъртис АДСИЦ</v>
      </c>
      <c r="B1099" s="625" t="str">
        <f t="shared" si="61"/>
        <v>115869689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8328</v>
      </c>
    </row>
    <row r="1100" spans="1:8">
      <c r="A1100" s="625" t="str">
        <f t="shared" si="60"/>
        <v>Актив Пропъртис АДСИЦ</v>
      </c>
      <c r="B1100" s="625" t="str">
        <f t="shared" si="61"/>
        <v>115869689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Актив Пропъртис АДСИЦ</v>
      </c>
      <c r="B1101" s="625" t="str">
        <f t="shared" si="61"/>
        <v>115869689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Актив Пропъртис АДСИЦ</v>
      </c>
      <c r="B1102" s="625" t="str">
        <f t="shared" si="61"/>
        <v>115869689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Актив Пропъртис АДСИЦ</v>
      </c>
      <c r="B1103" s="625" t="str">
        <f t="shared" si="61"/>
        <v>115869689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Актив Пропъртис АДСИЦ</v>
      </c>
      <c r="B1104" s="625" t="str">
        <f t="shared" ref="B1104:B1167" si="64">pdeBulstat</f>
        <v>115869689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Актив Пропъртис АДСИЦ</v>
      </c>
      <c r="B1105" s="625" t="str">
        <f t="shared" si="64"/>
        <v>115869689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53470</v>
      </c>
    </row>
    <row r="1106" spans="1:8">
      <c r="A1106" s="625" t="str">
        <f t="shared" si="63"/>
        <v>Актив Пропъртис АДСИЦ</v>
      </c>
      <c r="B1106" s="625" t="str">
        <f t="shared" si="64"/>
        <v>115869689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Актив Пропъртис АДСИЦ</v>
      </c>
      <c r="B1107" s="625" t="str">
        <f t="shared" si="64"/>
        <v>115869689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Актив Пропъртис АДСИЦ</v>
      </c>
      <c r="B1108" s="625" t="str">
        <f t="shared" si="64"/>
        <v>115869689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61798</v>
      </c>
    </row>
    <row r="1109" spans="1:8">
      <c r="A1109" s="625" t="str">
        <f t="shared" si="63"/>
        <v>Актив Пропъртис АДСИЦ</v>
      </c>
      <c r="B1109" s="625" t="str">
        <f t="shared" si="64"/>
        <v>115869689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Актив Пропъртис АДСИЦ</v>
      </c>
      <c r="B1110" s="625" t="str">
        <f t="shared" si="64"/>
        <v>115869689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Актив Пропъртис АДСИЦ</v>
      </c>
      <c r="B1111" s="625" t="str">
        <f t="shared" si="64"/>
        <v>115869689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Актив Пропъртис АДСИЦ</v>
      </c>
      <c r="B1112" s="625" t="str">
        <f t="shared" si="64"/>
        <v>115869689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Актив Пропъртис АДСИЦ</v>
      </c>
      <c r="B1113" s="625" t="str">
        <f t="shared" si="64"/>
        <v>115869689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Актив Пропъртис АДСИЦ</v>
      </c>
      <c r="B1114" s="625" t="str">
        <f t="shared" si="64"/>
        <v>115869689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Актив Пропъртис АДСИЦ</v>
      </c>
      <c r="B1115" s="625" t="str">
        <f t="shared" si="64"/>
        <v>115869689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Актив Пропъртис АДСИЦ</v>
      </c>
      <c r="B1116" s="625" t="str">
        <f t="shared" si="64"/>
        <v>115869689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Актив Пропъртис АДСИЦ</v>
      </c>
      <c r="B1117" s="625" t="str">
        <f t="shared" si="64"/>
        <v>115869689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Актив Пропъртис АДСИЦ</v>
      </c>
      <c r="B1118" s="625" t="str">
        <f t="shared" si="64"/>
        <v>115869689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Актив Пропъртис АДСИЦ</v>
      </c>
      <c r="B1119" s="625" t="str">
        <f t="shared" si="64"/>
        <v>115869689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Актив Пропъртис АДСИЦ</v>
      </c>
      <c r="B1120" s="625" t="str">
        <f t="shared" si="64"/>
        <v>115869689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Актив Пропъртис АДСИЦ</v>
      </c>
      <c r="B1121" s="625" t="str">
        <f t="shared" si="64"/>
        <v>115869689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Актив Пропъртис АДСИЦ</v>
      </c>
      <c r="B1122" s="625" t="str">
        <f t="shared" si="64"/>
        <v>115869689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Актив Пропъртис АДСИЦ</v>
      </c>
      <c r="B1123" s="625" t="str">
        <f t="shared" si="64"/>
        <v>115869689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Актив Пропъртис АДСИЦ</v>
      </c>
      <c r="B1124" s="625" t="str">
        <f t="shared" si="64"/>
        <v>115869689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Актив Пропъртис АДСИЦ</v>
      </c>
      <c r="B1125" s="625" t="str">
        <f t="shared" si="64"/>
        <v>115869689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Актив Пропъртис АДСИЦ</v>
      </c>
      <c r="B1126" s="625" t="str">
        <f t="shared" si="64"/>
        <v>115869689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Актив Пропъртис АДСИЦ</v>
      </c>
      <c r="B1127" s="625" t="str">
        <f t="shared" si="64"/>
        <v>115869689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Актив Пропъртис АДСИЦ</v>
      </c>
      <c r="B1128" s="625" t="str">
        <f t="shared" si="64"/>
        <v>115869689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Актив Пропъртис АДСИЦ</v>
      </c>
      <c r="B1129" s="625" t="str">
        <f t="shared" si="64"/>
        <v>115869689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Актив Пропъртис АДСИЦ</v>
      </c>
      <c r="B1130" s="625" t="str">
        <f t="shared" si="64"/>
        <v>115869689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Актив Пропъртис АДСИЦ</v>
      </c>
      <c r="B1131" s="625" t="str">
        <f t="shared" si="64"/>
        <v>115869689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Актив Пропъртис АДСИЦ</v>
      </c>
      <c r="B1132" s="625" t="str">
        <f t="shared" si="64"/>
        <v>115869689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Актив Пропъртис АДСИЦ</v>
      </c>
      <c r="B1133" s="625" t="str">
        <f t="shared" si="64"/>
        <v>115869689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Актив Пропъртис АДСИЦ</v>
      </c>
      <c r="B1134" s="625" t="str">
        <f t="shared" si="64"/>
        <v>115869689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Актив Пропъртис АДСИЦ</v>
      </c>
      <c r="B1135" s="625" t="str">
        <f t="shared" si="64"/>
        <v>115869689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Актив Пропъртис АДСИЦ</v>
      </c>
      <c r="B1136" s="625" t="str">
        <f t="shared" si="64"/>
        <v>115869689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61798</v>
      </c>
    </row>
    <row r="1137" spans="1:8">
      <c r="A1137" s="625" t="str">
        <f t="shared" si="63"/>
        <v>Актив Пропъртис АДСИЦ</v>
      </c>
      <c r="B1137" s="625" t="str">
        <f t="shared" si="64"/>
        <v>115869689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Актив Пропъртис АДСИЦ</v>
      </c>
      <c r="B1138" s="625" t="str">
        <f t="shared" si="64"/>
        <v>115869689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Актив Пропъртис АДСИЦ</v>
      </c>
      <c r="B1139" s="625" t="str">
        <f t="shared" si="64"/>
        <v>115869689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Актив Пропъртис АДСИЦ</v>
      </c>
      <c r="B1140" s="625" t="str">
        <f t="shared" si="64"/>
        <v>115869689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Актив Пропъртис АДСИЦ</v>
      </c>
      <c r="B1141" s="625" t="str">
        <f t="shared" si="64"/>
        <v>115869689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Актив Пропъртис АДСИЦ</v>
      </c>
      <c r="B1142" s="625" t="str">
        <f t="shared" si="64"/>
        <v>115869689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Актив Пропъртис АДСИЦ</v>
      </c>
      <c r="B1143" s="625" t="str">
        <f t="shared" si="64"/>
        <v>115869689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Актив Пропъртис АДСИЦ</v>
      </c>
      <c r="B1144" s="625" t="str">
        <f t="shared" si="64"/>
        <v>115869689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Актив Пропъртис АДСИЦ</v>
      </c>
      <c r="B1145" s="625" t="str">
        <f t="shared" si="64"/>
        <v>115869689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Актив Пропъртис АДСИЦ</v>
      </c>
      <c r="B1146" s="625" t="str">
        <f t="shared" si="64"/>
        <v>115869689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Актив Пропъртис АДСИЦ</v>
      </c>
      <c r="B1147" s="625" t="str">
        <f t="shared" si="64"/>
        <v>115869689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Актив Пропъртис АДСИЦ</v>
      </c>
      <c r="B1148" s="625" t="str">
        <f t="shared" si="64"/>
        <v>115869689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Актив Пропъртис АДСИЦ</v>
      </c>
      <c r="B1149" s="625" t="str">
        <f t="shared" si="64"/>
        <v>115869689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Актив Пропъртис АДСИЦ</v>
      </c>
      <c r="B1150" s="625" t="str">
        <f t="shared" si="64"/>
        <v>115869689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Актив Пропъртис АДСИЦ</v>
      </c>
      <c r="B1151" s="625" t="str">
        <f t="shared" si="64"/>
        <v>115869689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Актив Пропъртис АДСИЦ</v>
      </c>
      <c r="B1152" s="625" t="str">
        <f t="shared" si="64"/>
        <v>115869689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Актив Пропъртис АДСИЦ</v>
      </c>
      <c r="B1153" s="625" t="str">
        <f t="shared" si="64"/>
        <v>115869689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Актив Пропъртис АДСИЦ</v>
      </c>
      <c r="B1154" s="625" t="str">
        <f t="shared" si="64"/>
        <v>115869689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Актив Пропъртис АДСИЦ</v>
      </c>
      <c r="B1155" s="625" t="str">
        <f t="shared" si="64"/>
        <v>115869689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Актив Пропъртис АДСИЦ</v>
      </c>
      <c r="B1156" s="625" t="str">
        <f t="shared" si="64"/>
        <v>115869689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Актив Пропъртис АДСИЦ</v>
      </c>
      <c r="B1157" s="625" t="str">
        <f t="shared" si="64"/>
        <v>115869689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Актив Пропъртис АДСИЦ</v>
      </c>
      <c r="B1158" s="625" t="str">
        <f t="shared" si="64"/>
        <v>115869689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Актив Пропъртис АДСИЦ</v>
      </c>
      <c r="B1159" s="625" t="str">
        <f t="shared" si="64"/>
        <v>115869689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Актив Пропъртис АДСИЦ</v>
      </c>
      <c r="B1160" s="625" t="str">
        <f t="shared" si="64"/>
        <v>115869689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Актив Пропъртис АДСИЦ</v>
      </c>
      <c r="B1161" s="625" t="str">
        <f t="shared" si="64"/>
        <v>115869689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Актив Пропъртис АДСИЦ</v>
      </c>
      <c r="B1162" s="625" t="str">
        <f t="shared" si="64"/>
        <v>115869689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Актив Пропъртис АДСИЦ</v>
      </c>
      <c r="B1163" s="625" t="str">
        <f t="shared" si="64"/>
        <v>115869689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Актив Пропъртис АДСИЦ</v>
      </c>
      <c r="B1164" s="625" t="str">
        <f t="shared" si="64"/>
        <v>115869689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Актив Пропъртис АДСИЦ</v>
      </c>
      <c r="B1165" s="625" t="str">
        <f t="shared" si="64"/>
        <v>115869689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Актив Пропъртис АДСИЦ</v>
      </c>
      <c r="B1166" s="625" t="str">
        <f t="shared" si="64"/>
        <v>115869689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Актив Пропъртис АДСИЦ</v>
      </c>
      <c r="B1167" s="625" t="str">
        <f t="shared" si="64"/>
        <v>115869689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Актив Пропъртис АДСИЦ</v>
      </c>
      <c r="B1168" s="625" t="str">
        <f t="shared" ref="B1168:B1195" si="67">pdeBulstat</f>
        <v>115869689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Актив Пропъртис АДСИЦ</v>
      </c>
      <c r="B1169" s="625" t="str">
        <f t="shared" si="67"/>
        <v>115869689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Актив Пропъртис АДСИЦ</v>
      </c>
      <c r="B1170" s="625" t="str">
        <f t="shared" si="67"/>
        <v>115869689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Актив Пропъртис АДСИЦ</v>
      </c>
      <c r="B1171" s="625" t="str">
        <f t="shared" si="67"/>
        <v>115869689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Актив Пропъртис АДСИЦ</v>
      </c>
      <c r="B1172" s="625" t="str">
        <f t="shared" si="67"/>
        <v>115869689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Актив Пропъртис АДСИЦ</v>
      </c>
      <c r="B1173" s="625" t="str">
        <f t="shared" si="67"/>
        <v>115869689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Актив Пропъртис АДСИЦ</v>
      </c>
      <c r="B1174" s="625" t="str">
        <f t="shared" si="67"/>
        <v>115869689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Актив Пропъртис АДСИЦ</v>
      </c>
      <c r="B1175" s="625" t="str">
        <f t="shared" si="67"/>
        <v>115869689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Актив Пропъртис АДСИЦ</v>
      </c>
      <c r="B1176" s="625" t="str">
        <f t="shared" si="67"/>
        <v>115869689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Актив Пропъртис АДСИЦ</v>
      </c>
      <c r="B1177" s="625" t="str">
        <f t="shared" si="67"/>
        <v>115869689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Актив Пропъртис АДСИЦ</v>
      </c>
      <c r="B1178" s="625" t="str">
        <f t="shared" si="67"/>
        <v>115869689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Актив Пропъртис АДСИЦ</v>
      </c>
      <c r="B1179" s="625" t="str">
        <f t="shared" si="67"/>
        <v>115869689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Актив Пропъртис АДСИЦ</v>
      </c>
      <c r="B1180" s="625" t="str">
        <f t="shared" si="67"/>
        <v>115869689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Актив Пропъртис АДСИЦ</v>
      </c>
      <c r="B1181" s="625" t="str">
        <f t="shared" si="67"/>
        <v>115869689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Актив Пропъртис АДСИЦ</v>
      </c>
      <c r="B1182" s="625" t="str">
        <f t="shared" si="67"/>
        <v>115869689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Актив Пропъртис АДСИЦ</v>
      </c>
      <c r="B1183" s="625" t="str">
        <f t="shared" si="67"/>
        <v>115869689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Актив Пропъртис АДСИЦ</v>
      </c>
      <c r="B1184" s="625" t="str">
        <f t="shared" si="67"/>
        <v>115869689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Актив Пропъртис АДСИЦ</v>
      </c>
      <c r="B1185" s="625" t="str">
        <f t="shared" si="67"/>
        <v>115869689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Актив Пропъртис АДСИЦ</v>
      </c>
      <c r="B1186" s="625" t="str">
        <f t="shared" si="67"/>
        <v>115869689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Актив Пропъртис АДСИЦ</v>
      </c>
      <c r="B1187" s="625" t="str">
        <f t="shared" si="67"/>
        <v>115869689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Актив Пропъртис АДСИЦ</v>
      </c>
      <c r="B1188" s="625" t="str">
        <f t="shared" si="67"/>
        <v>115869689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Актив Пропъртис АДСИЦ</v>
      </c>
      <c r="B1189" s="625" t="str">
        <f t="shared" si="67"/>
        <v>115869689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Актив Пропъртис АДСИЦ</v>
      </c>
      <c r="B1190" s="625" t="str">
        <f t="shared" si="67"/>
        <v>115869689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Актив Пропъртис АДСИЦ</v>
      </c>
      <c r="B1191" s="625" t="str">
        <f t="shared" si="67"/>
        <v>115869689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Актив Пропъртис АДСИЦ</v>
      </c>
      <c r="B1192" s="625" t="str">
        <f t="shared" si="67"/>
        <v>115869689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Актив Пропъртис АДСИЦ</v>
      </c>
      <c r="B1193" s="625" t="str">
        <f t="shared" si="67"/>
        <v>115869689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Актив Пропъртис АДСИЦ</v>
      </c>
      <c r="B1194" s="625" t="str">
        <f t="shared" si="67"/>
        <v>115869689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Актив Пропъртис АДСИЦ</v>
      </c>
      <c r="B1195" s="625" t="str">
        <f t="shared" si="67"/>
        <v>115869689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Актив Пропъртис АДСИЦ</v>
      </c>
      <c r="B1197" s="625" t="str">
        <f t="shared" ref="B1197:B1228" si="70">pdeBulstat</f>
        <v>115869689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Актив Пропъртис АДСИЦ</v>
      </c>
      <c r="B1198" s="625" t="str">
        <f t="shared" si="70"/>
        <v>115869689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Актив Пропъртис АДСИЦ</v>
      </c>
      <c r="B1199" s="625" t="str">
        <f t="shared" si="70"/>
        <v>115869689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Актив Пропъртис АДСИЦ</v>
      </c>
      <c r="B1200" s="625" t="str">
        <f t="shared" si="70"/>
        <v>115869689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Актив Пропъртис АДСИЦ</v>
      </c>
      <c r="B1201" s="625" t="str">
        <f t="shared" si="70"/>
        <v>115869689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Актив Пропъртис АДСИЦ</v>
      </c>
      <c r="B1202" s="625" t="str">
        <f t="shared" si="70"/>
        <v>115869689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Актив Пропъртис АДСИЦ</v>
      </c>
      <c r="B1203" s="625" t="str">
        <f t="shared" si="70"/>
        <v>115869689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Актив Пропъртис АДСИЦ</v>
      </c>
      <c r="B1204" s="625" t="str">
        <f t="shared" si="70"/>
        <v>115869689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Актив Пропъртис АДСИЦ</v>
      </c>
      <c r="B1205" s="625" t="str">
        <f t="shared" si="70"/>
        <v>115869689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Актив Пропъртис АДСИЦ</v>
      </c>
      <c r="B1206" s="625" t="str">
        <f t="shared" si="70"/>
        <v>115869689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Актив Пропъртис АДСИЦ</v>
      </c>
      <c r="B1207" s="625" t="str">
        <f t="shared" si="70"/>
        <v>115869689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Актив Пропъртис АДСИЦ</v>
      </c>
      <c r="B1208" s="625" t="str">
        <f t="shared" si="70"/>
        <v>115869689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Актив Пропъртис АДСИЦ</v>
      </c>
      <c r="B1209" s="625" t="str">
        <f t="shared" si="70"/>
        <v>115869689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Актив Пропъртис АДСИЦ</v>
      </c>
      <c r="B1210" s="625" t="str">
        <f t="shared" si="70"/>
        <v>115869689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Актив Пропъртис АДСИЦ</v>
      </c>
      <c r="B1211" s="625" t="str">
        <f t="shared" si="70"/>
        <v>115869689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Актив Пропъртис АДСИЦ</v>
      </c>
      <c r="B1212" s="625" t="str">
        <f t="shared" si="70"/>
        <v>115869689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Актив Пропъртис АДСИЦ</v>
      </c>
      <c r="B1213" s="625" t="str">
        <f t="shared" si="70"/>
        <v>115869689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Актив Пропъртис АДСИЦ</v>
      </c>
      <c r="B1214" s="625" t="str">
        <f t="shared" si="70"/>
        <v>115869689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Актив Пропъртис АДСИЦ</v>
      </c>
      <c r="B1215" s="625" t="str">
        <f t="shared" si="70"/>
        <v>115869689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Актив Пропъртис АДСИЦ</v>
      </c>
      <c r="B1216" s="625" t="str">
        <f t="shared" si="70"/>
        <v>115869689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Актив Пропъртис АДСИЦ</v>
      </c>
      <c r="B1217" s="625" t="str">
        <f t="shared" si="70"/>
        <v>115869689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Актив Пропъртис АДСИЦ</v>
      </c>
      <c r="B1218" s="625" t="str">
        <f t="shared" si="70"/>
        <v>115869689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Актив Пропъртис АДСИЦ</v>
      </c>
      <c r="B1219" s="625" t="str">
        <f t="shared" si="70"/>
        <v>115869689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Актив Пропъртис АДСИЦ</v>
      </c>
      <c r="B1220" s="625" t="str">
        <f t="shared" si="70"/>
        <v>115869689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Актив Пропъртис АДСИЦ</v>
      </c>
      <c r="B1221" s="625" t="str">
        <f t="shared" si="70"/>
        <v>115869689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Актив Пропъртис АДСИЦ</v>
      </c>
      <c r="B1222" s="625" t="str">
        <f t="shared" si="70"/>
        <v>115869689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Актив Пропъртис АДСИЦ</v>
      </c>
      <c r="B1223" s="625" t="str">
        <f t="shared" si="70"/>
        <v>115869689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Актив Пропъртис АДСИЦ</v>
      </c>
      <c r="B1224" s="625" t="str">
        <f t="shared" si="70"/>
        <v>115869689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Актив Пропъртис АДСИЦ</v>
      </c>
      <c r="B1225" s="625" t="str">
        <f t="shared" si="70"/>
        <v>115869689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Актив Пропъртис АДСИЦ</v>
      </c>
      <c r="B1226" s="625" t="str">
        <f t="shared" si="70"/>
        <v>115869689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Актив Пропъртис АДСИЦ</v>
      </c>
      <c r="B1227" s="625" t="str">
        <f t="shared" si="70"/>
        <v>115869689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Актив Пропъртис АДСИЦ</v>
      </c>
      <c r="B1228" s="625" t="str">
        <f t="shared" si="70"/>
        <v>115869689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Актив Пропъртис АДСИЦ</v>
      </c>
      <c r="B1229" s="625" t="str">
        <f t="shared" ref="B1229:B1260" si="73">pdeBulstat</f>
        <v>115869689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Актив Пропъртис АДСИЦ</v>
      </c>
      <c r="B1230" s="625" t="str">
        <f t="shared" si="73"/>
        <v>115869689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Актив Пропъртис АДСИЦ</v>
      </c>
      <c r="B1231" s="625" t="str">
        <f t="shared" si="73"/>
        <v>115869689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Актив Пропъртис АДСИЦ</v>
      </c>
      <c r="B1232" s="625" t="str">
        <f t="shared" si="73"/>
        <v>115869689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Актив Пропъртис АДСИЦ</v>
      </c>
      <c r="B1233" s="625" t="str">
        <f t="shared" si="73"/>
        <v>115869689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Актив Пропъртис АДСИЦ</v>
      </c>
      <c r="B1234" s="625" t="str">
        <f t="shared" si="73"/>
        <v>115869689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Актив Пропъртис АДСИЦ</v>
      </c>
      <c r="B1235" s="625" t="str">
        <f t="shared" si="73"/>
        <v>115869689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Актив Пропъртис АДСИЦ</v>
      </c>
      <c r="B1236" s="625" t="str">
        <f t="shared" si="73"/>
        <v>115869689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Актив Пропъртис АДСИЦ</v>
      </c>
      <c r="B1237" s="625" t="str">
        <f t="shared" si="73"/>
        <v>115869689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Актив Пропъртис АДСИЦ</v>
      </c>
      <c r="B1238" s="625" t="str">
        <f t="shared" si="73"/>
        <v>115869689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Актив Пропъртис АДСИЦ</v>
      </c>
      <c r="B1239" s="625" t="str">
        <f t="shared" si="73"/>
        <v>115869689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Актив Пропъртис АДСИЦ</v>
      </c>
      <c r="B1240" s="625" t="str">
        <f t="shared" si="73"/>
        <v>115869689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Актив Пропъртис АДСИЦ</v>
      </c>
      <c r="B1241" s="625" t="str">
        <f t="shared" si="73"/>
        <v>115869689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Актив Пропъртис АДСИЦ</v>
      </c>
      <c r="B1242" s="625" t="str">
        <f t="shared" si="73"/>
        <v>115869689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Актив Пропъртис АДСИЦ</v>
      </c>
      <c r="B1243" s="625" t="str">
        <f t="shared" si="73"/>
        <v>115869689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Актив Пропъртис АДСИЦ</v>
      </c>
      <c r="B1244" s="625" t="str">
        <f t="shared" si="73"/>
        <v>115869689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Актив Пропъртис АДСИЦ</v>
      </c>
      <c r="B1245" s="625" t="str">
        <f t="shared" si="73"/>
        <v>115869689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Актив Пропъртис АДСИЦ</v>
      </c>
      <c r="B1246" s="625" t="str">
        <f t="shared" si="73"/>
        <v>115869689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Актив Пропъртис АДСИЦ</v>
      </c>
      <c r="B1247" s="625" t="str">
        <f t="shared" si="73"/>
        <v>115869689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Актив Пропъртис АДСИЦ</v>
      </c>
      <c r="B1248" s="625" t="str">
        <f t="shared" si="73"/>
        <v>115869689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Актив Пропъртис АДСИЦ</v>
      </c>
      <c r="B1249" s="625" t="str">
        <f t="shared" si="73"/>
        <v>115869689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Актив Пропъртис АДСИЦ</v>
      </c>
      <c r="B1250" s="625" t="str">
        <f t="shared" si="73"/>
        <v>115869689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Актив Пропъртис АДСИЦ</v>
      </c>
      <c r="B1251" s="625" t="str">
        <f t="shared" si="73"/>
        <v>115869689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Актив Пропъртис АДСИЦ</v>
      </c>
      <c r="B1252" s="625" t="str">
        <f t="shared" si="73"/>
        <v>115869689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Актив Пропъртис АДСИЦ</v>
      </c>
      <c r="B1253" s="625" t="str">
        <f t="shared" si="73"/>
        <v>115869689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Актив Пропъртис АДСИЦ</v>
      </c>
      <c r="B1254" s="625" t="str">
        <f t="shared" si="73"/>
        <v>115869689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Актив Пропъртис АДСИЦ</v>
      </c>
      <c r="B1255" s="625" t="str">
        <f t="shared" si="73"/>
        <v>115869689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Актив Пропъртис АДСИЦ</v>
      </c>
      <c r="B1256" s="625" t="str">
        <f t="shared" si="73"/>
        <v>115869689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Актив Пропъртис АДСИЦ</v>
      </c>
      <c r="B1257" s="625" t="str">
        <f t="shared" si="73"/>
        <v>115869689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Актив Пропъртис АДСИЦ</v>
      </c>
      <c r="B1258" s="625" t="str">
        <f t="shared" si="73"/>
        <v>115869689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Актив Пропъртис АДСИЦ</v>
      </c>
      <c r="B1259" s="625" t="str">
        <f t="shared" si="73"/>
        <v>115869689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Актив Пропъртис АДСИЦ</v>
      </c>
      <c r="B1260" s="625" t="str">
        <f t="shared" si="73"/>
        <v>115869689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Актив Пропъртис АДСИЦ</v>
      </c>
      <c r="B1261" s="625" t="str">
        <f t="shared" ref="B1261:B1294" si="76">pdeBulstat</f>
        <v>115869689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Актив Пропъртис АДСИЦ</v>
      </c>
      <c r="B1262" s="625" t="str">
        <f t="shared" si="76"/>
        <v>115869689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Актив Пропъртис АДСИЦ</v>
      </c>
      <c r="B1263" s="625" t="str">
        <f t="shared" si="76"/>
        <v>115869689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Актив Пропъртис АДСИЦ</v>
      </c>
      <c r="B1264" s="625" t="str">
        <f t="shared" si="76"/>
        <v>115869689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Актив Пропъртис АДСИЦ</v>
      </c>
      <c r="B1265" s="625" t="str">
        <f t="shared" si="76"/>
        <v>115869689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Актив Пропъртис АДСИЦ</v>
      </c>
      <c r="B1266" s="625" t="str">
        <f t="shared" si="76"/>
        <v>115869689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Актив Пропъртис АДСИЦ</v>
      </c>
      <c r="B1267" s="625" t="str">
        <f t="shared" si="76"/>
        <v>115869689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Актив Пропъртис АДСИЦ</v>
      </c>
      <c r="B1268" s="625" t="str">
        <f t="shared" si="76"/>
        <v>115869689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Актив Пропъртис АДСИЦ</v>
      </c>
      <c r="B1269" s="625" t="str">
        <f t="shared" si="76"/>
        <v>115869689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Актив Пропъртис АДСИЦ</v>
      </c>
      <c r="B1270" s="625" t="str">
        <f t="shared" si="76"/>
        <v>115869689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Актив Пропъртис АДСИЦ</v>
      </c>
      <c r="B1271" s="625" t="str">
        <f t="shared" si="76"/>
        <v>115869689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Актив Пропъртис АДСИЦ</v>
      </c>
      <c r="B1272" s="625" t="str">
        <f t="shared" si="76"/>
        <v>115869689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Актив Пропъртис АДСИЦ</v>
      </c>
      <c r="B1273" s="625" t="str">
        <f t="shared" si="76"/>
        <v>115869689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Актив Пропъртис АДСИЦ</v>
      </c>
      <c r="B1274" s="625" t="str">
        <f t="shared" si="76"/>
        <v>115869689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Актив Пропъртис АДСИЦ</v>
      </c>
      <c r="B1275" s="625" t="str">
        <f t="shared" si="76"/>
        <v>115869689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Актив Пропъртис АДСИЦ</v>
      </c>
      <c r="B1276" s="625" t="str">
        <f t="shared" si="76"/>
        <v>115869689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Актив Пропъртис АДСИЦ</v>
      </c>
      <c r="B1277" s="625" t="str">
        <f t="shared" si="76"/>
        <v>115869689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Актив Пропъртис АДСИЦ</v>
      </c>
      <c r="B1278" s="625" t="str">
        <f t="shared" si="76"/>
        <v>115869689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Актив Пропъртис АДСИЦ</v>
      </c>
      <c r="B1279" s="625" t="str">
        <f t="shared" si="76"/>
        <v>115869689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Актив Пропъртис АДСИЦ</v>
      </c>
      <c r="B1280" s="625" t="str">
        <f t="shared" si="76"/>
        <v>115869689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Актив Пропъртис АДСИЦ</v>
      </c>
      <c r="B1281" s="625" t="str">
        <f t="shared" si="76"/>
        <v>115869689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Актив Пропъртис АДСИЦ</v>
      </c>
      <c r="B1282" s="625" t="str">
        <f t="shared" si="76"/>
        <v>115869689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Актив Пропъртис АДСИЦ</v>
      </c>
      <c r="B1283" s="625" t="str">
        <f t="shared" si="76"/>
        <v>115869689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Актив Пропъртис АДСИЦ</v>
      </c>
      <c r="B1284" s="625" t="str">
        <f t="shared" si="76"/>
        <v>115869689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Актив Пропъртис АДСИЦ</v>
      </c>
      <c r="B1285" s="625" t="str">
        <f t="shared" si="76"/>
        <v>115869689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Актив Пропъртис АДСИЦ</v>
      </c>
      <c r="B1286" s="625" t="str">
        <f t="shared" si="76"/>
        <v>115869689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Актив Пропъртис АДСИЦ</v>
      </c>
      <c r="B1287" s="625" t="str">
        <f t="shared" si="76"/>
        <v>115869689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Актив Пропъртис АДСИЦ</v>
      </c>
      <c r="B1288" s="625" t="str">
        <f t="shared" si="76"/>
        <v>115869689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Актив Пропъртис АДСИЦ</v>
      </c>
      <c r="B1289" s="625" t="str">
        <f t="shared" si="76"/>
        <v>115869689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Актив Пропъртис АДСИЦ</v>
      </c>
      <c r="B1290" s="625" t="str">
        <f t="shared" si="76"/>
        <v>115869689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Актив Пропъртис АДСИЦ</v>
      </c>
      <c r="B1291" s="625" t="str">
        <f t="shared" si="76"/>
        <v>115869689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Актив Пропъртис АДСИЦ</v>
      </c>
      <c r="B1292" s="625" t="str">
        <f t="shared" si="76"/>
        <v>115869689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Актив Пропъртис АДСИЦ</v>
      </c>
      <c r="B1293" s="625" t="str">
        <f t="shared" si="76"/>
        <v>115869689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Актив Пропъртис АДСИЦ</v>
      </c>
      <c r="B1294" s="625" t="str">
        <f t="shared" si="76"/>
        <v>115869689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Актив Пропъртис АДСИЦ</v>
      </c>
      <c r="B1296" s="625" t="str">
        <f t="shared" ref="B1296:B1335" si="79">pdeBulstat</f>
        <v>115869689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24564</v>
      </c>
    </row>
    <row r="1297" spans="1:8">
      <c r="A1297" s="625" t="str">
        <f t="shared" si="78"/>
        <v>Актив Пропъртис АДСИЦ</v>
      </c>
      <c r="B1297" s="625" t="str">
        <f t="shared" si="79"/>
        <v>115869689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Актив Пропъртис АДСИЦ</v>
      </c>
      <c r="B1298" s="625" t="str">
        <f t="shared" si="79"/>
        <v>115869689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Актив Пропъртис АДСИЦ</v>
      </c>
      <c r="B1299" s="625" t="str">
        <f t="shared" si="79"/>
        <v>115869689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Актив Пропъртис АДСИЦ</v>
      </c>
      <c r="B1300" s="625" t="str">
        <f t="shared" si="79"/>
        <v>115869689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24564</v>
      </c>
    </row>
    <row r="1301" spans="1:8">
      <c r="A1301" s="625" t="str">
        <f t="shared" si="78"/>
        <v>Актив Пропъртис АДСИЦ</v>
      </c>
      <c r="B1301" s="625" t="str">
        <f t="shared" si="79"/>
        <v>115869689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Актив Пропъртис АДСИЦ</v>
      </c>
      <c r="B1302" s="625" t="str">
        <f t="shared" si="79"/>
        <v>115869689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Актив Пропъртис АДСИЦ</v>
      </c>
      <c r="B1303" s="625" t="str">
        <f t="shared" si="79"/>
        <v>115869689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Актив Пропъртис АДСИЦ</v>
      </c>
      <c r="B1304" s="625" t="str">
        <f t="shared" si="79"/>
        <v>115869689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Актив Пропъртис АДСИЦ</v>
      </c>
      <c r="B1305" s="625" t="str">
        <f t="shared" si="79"/>
        <v>115869689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Актив Пропъртис АДСИЦ</v>
      </c>
      <c r="B1306" s="625" t="str">
        <f t="shared" si="79"/>
        <v>115869689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Актив Пропъртис АДСИЦ</v>
      </c>
      <c r="B1307" s="625" t="str">
        <f t="shared" si="79"/>
        <v>115869689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Актив Пропъртис АДСИЦ</v>
      </c>
      <c r="B1308" s="625" t="str">
        <f t="shared" si="79"/>
        <v>115869689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Актив Пропъртис АДСИЦ</v>
      </c>
      <c r="B1309" s="625" t="str">
        <f t="shared" si="79"/>
        <v>115869689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Актив Пропъртис АДСИЦ</v>
      </c>
      <c r="B1310" s="625" t="str">
        <f t="shared" si="79"/>
        <v>115869689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Актив Пропъртис АДСИЦ</v>
      </c>
      <c r="B1311" s="625" t="str">
        <f t="shared" si="79"/>
        <v>115869689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Актив Пропъртис АДСИЦ</v>
      </c>
      <c r="B1312" s="625" t="str">
        <f t="shared" si="79"/>
        <v>115869689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Актив Пропъртис АДСИЦ</v>
      </c>
      <c r="B1313" s="625" t="str">
        <f t="shared" si="79"/>
        <v>115869689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Актив Пропъртис АДСИЦ</v>
      </c>
      <c r="B1314" s="625" t="str">
        <f t="shared" si="79"/>
        <v>115869689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Актив Пропъртис АДСИЦ</v>
      </c>
      <c r="B1315" s="625" t="str">
        <f t="shared" si="79"/>
        <v>115869689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Актив Пропъртис АДСИЦ</v>
      </c>
      <c r="B1316" s="625" t="str">
        <f t="shared" si="79"/>
        <v>115869689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Актив Пропъртис АДСИЦ</v>
      </c>
      <c r="B1317" s="625" t="str">
        <f t="shared" si="79"/>
        <v>115869689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Актив Пропъртис АДСИЦ</v>
      </c>
      <c r="B1318" s="625" t="str">
        <f t="shared" si="79"/>
        <v>115869689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Актив Пропъртис АДСИЦ</v>
      </c>
      <c r="B1319" s="625" t="str">
        <f t="shared" si="79"/>
        <v>115869689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Актив Пропъртис АДСИЦ</v>
      </c>
      <c r="B1320" s="625" t="str">
        <f t="shared" si="79"/>
        <v>115869689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Актив Пропъртис АДСИЦ</v>
      </c>
      <c r="B1321" s="625" t="str">
        <f t="shared" si="79"/>
        <v>115869689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Актив Пропъртис АДСИЦ</v>
      </c>
      <c r="B1322" s="625" t="str">
        <f t="shared" si="79"/>
        <v>115869689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Актив Пропъртис АДСИЦ</v>
      </c>
      <c r="B1323" s="625" t="str">
        <f t="shared" si="79"/>
        <v>115869689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Актив Пропъртис АДСИЦ</v>
      </c>
      <c r="B1324" s="625" t="str">
        <f t="shared" si="79"/>
        <v>115869689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Актив Пропъртис АДСИЦ</v>
      </c>
      <c r="B1325" s="625" t="str">
        <f t="shared" si="79"/>
        <v>115869689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Актив Пропъртис АДСИЦ</v>
      </c>
      <c r="B1326" s="625" t="str">
        <f t="shared" si="79"/>
        <v>115869689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24564</v>
      </c>
    </row>
    <row r="1327" spans="1:8">
      <c r="A1327" s="625" t="str">
        <f t="shared" si="78"/>
        <v>Актив Пропъртис АДСИЦ</v>
      </c>
      <c r="B1327" s="625" t="str">
        <f t="shared" si="79"/>
        <v>115869689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Актив Пропъртис АДСИЦ</v>
      </c>
      <c r="B1328" s="625" t="str">
        <f t="shared" si="79"/>
        <v>115869689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Актив Пропъртис АДСИЦ</v>
      </c>
      <c r="B1329" s="625" t="str">
        <f t="shared" si="79"/>
        <v>115869689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Актив Пропъртис АДСИЦ</v>
      </c>
      <c r="B1330" s="625" t="str">
        <f t="shared" si="79"/>
        <v>115869689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24564</v>
      </c>
    </row>
    <row r="1331" spans="1:8">
      <c r="A1331" s="625" t="str">
        <f t="shared" si="78"/>
        <v>Актив Пропъртис АДСИЦ</v>
      </c>
      <c r="B1331" s="625" t="str">
        <f t="shared" si="79"/>
        <v>115869689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Актив Пропъртис АДСИЦ</v>
      </c>
      <c r="B1332" s="625" t="str">
        <f t="shared" si="79"/>
        <v>115869689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Актив Пропъртис АДСИЦ</v>
      </c>
      <c r="B1333" s="625" t="str">
        <f t="shared" si="79"/>
        <v>115869689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Актив Пропъртис АДСИЦ</v>
      </c>
      <c r="B1334" s="625" t="str">
        <f t="shared" si="79"/>
        <v>115869689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Актив Пропъртис АДСИЦ</v>
      </c>
      <c r="B1335" s="625" t="str">
        <f t="shared" si="79"/>
        <v>115869689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0" zoomScale="75" zoomScaleNormal="85" zoomScaleSheetLayoutView="75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АКТИВ ПРОПЪРТИС АДСИЦ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115869689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19728</v>
      </c>
      <c r="H12" s="159">
        <v>19728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19728</v>
      </c>
      <c r="H13" s="159">
        <v>19728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</v>
      </c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1242</v>
      </c>
      <c r="D18" s="159">
        <v>1242</v>
      </c>
      <c r="E18" s="428" t="s">
        <v>66</v>
      </c>
      <c r="F18" s="427" t="s">
        <v>67</v>
      </c>
      <c r="G18" s="544">
        <f>G12+G15+G16+G17</f>
        <v>19728</v>
      </c>
      <c r="H18" s="545">
        <f>H12+H15+H16+H17</f>
        <v>19728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1243</v>
      </c>
      <c r="D20" s="533">
        <f>SUM(D12:D19)</f>
        <v>1242</v>
      </c>
      <c r="E20" s="74" t="s">
        <v>73</v>
      </c>
      <c r="F20" s="78" t="s">
        <v>74</v>
      </c>
      <c r="G20" s="160">
        <v>472</v>
      </c>
      <c r="H20" s="159">
        <v>472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61814</v>
      </c>
      <c r="D21" s="424">
        <v>34590</v>
      </c>
      <c r="E21" s="74" t="s">
        <v>77</v>
      </c>
      <c r="F21" s="78" t="s">
        <v>78</v>
      </c>
      <c r="G21" s="160">
        <v>411</v>
      </c>
      <c r="H21" s="159">
        <v>411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</v>
      </c>
      <c r="H25" s="159">
        <v>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884</v>
      </c>
      <c r="H26" s="533">
        <f>H20+H21+H22</f>
        <v>884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4</v>
      </c>
      <c r="D27" s="159">
        <v>4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4</v>
      </c>
      <c r="D28" s="533">
        <f>SUM(D24:D27)</f>
        <v>4</v>
      </c>
      <c r="E28" s="165" t="s">
        <v>103</v>
      </c>
      <c r="F28" s="78" t="s">
        <v>104</v>
      </c>
      <c r="G28" s="530">
        <f>SUM(G29:G31)</f>
        <v>5389</v>
      </c>
      <c r="H28" s="531">
        <f>SUM(H29:H31)</f>
        <v>4965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7783</v>
      </c>
      <c r="H29" s="159">
        <v>7359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-2212</v>
      </c>
      <c r="H30" s="159">
        <v>-2212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-182</v>
      </c>
      <c r="H31" s="159">
        <v>-182</v>
      </c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3821</v>
      </c>
      <c r="H32" s="159">
        <v>424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9210</v>
      </c>
      <c r="H34" s="533">
        <f>H28+H32+H33</f>
        <v>5389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24564</v>
      </c>
      <c r="D35" s="531">
        <f>SUM(D36:D39)</f>
        <v>10884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24564</v>
      </c>
      <c r="D36" s="159">
        <v>10884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29822</v>
      </c>
      <c r="H37" s="535">
        <f>H26+H18+H34</f>
        <v>26001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8328</v>
      </c>
      <c r="H45" s="159">
        <v>8502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24564</v>
      </c>
      <c r="D46" s="533">
        <f>D35+D40+D45</f>
        <v>10884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53470</v>
      </c>
      <c r="H48" s="159">
        <v>30000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61798</v>
      </c>
      <c r="H50" s="531">
        <f>SUM(H44:H49)</f>
        <v>38502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87625</v>
      </c>
      <c r="D56" s="537">
        <f>D20+D21+D22+D28+D33+D46+D52+D54+D55</f>
        <v>46720</v>
      </c>
      <c r="E56" s="83" t="s">
        <v>193</v>
      </c>
      <c r="F56" s="82" t="s">
        <v>194</v>
      </c>
      <c r="G56" s="534">
        <f>G50+G52+G53+G54+G55</f>
        <v>61798</v>
      </c>
      <c r="H56" s="535">
        <f>H50+H52+H53+H54+H55</f>
        <v>38502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180</v>
      </c>
      <c r="H59" s="159">
        <v>180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1938</v>
      </c>
      <c r="H61" s="531">
        <f>SUM(H62:H68)</f>
        <v>582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</v>
      </c>
      <c r="H64" s="159">
        <v>38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1911</v>
      </c>
      <c r="H65" s="159">
        <v>542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</v>
      </c>
      <c r="H68" s="159"/>
    </row>
    <row r="69" spans="1:13">
      <c r="A69" s="74" t="s">
        <v>234</v>
      </c>
      <c r="B69" s="76" t="s">
        <v>235</v>
      </c>
      <c r="C69" s="160">
        <v>108</v>
      </c>
      <c r="D69" s="159"/>
      <c r="E69" s="164" t="s">
        <v>98</v>
      </c>
      <c r="F69" s="78" t="s">
        <v>236</v>
      </c>
      <c r="G69" s="160">
        <v>212</v>
      </c>
      <c r="H69" s="159">
        <v>268</v>
      </c>
    </row>
    <row r="70" spans="1:13">
      <c r="A70" s="74" t="s">
        <v>237</v>
      </c>
      <c r="B70" s="76" t="s">
        <v>238</v>
      </c>
      <c r="C70" s="160">
        <v>5000</v>
      </c>
      <c r="D70" s="159">
        <v>18500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2330</v>
      </c>
      <c r="H71" s="533">
        <f>H59+H60+H61+H69+H70</f>
        <v>1030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754</v>
      </c>
      <c r="D75" s="159">
        <v>227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5862</v>
      </c>
      <c r="D76" s="533">
        <f>SUM(D68:D75)</f>
        <v>18727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2330</v>
      </c>
      <c r="H79" s="535">
        <f>H71+H73+H75+H77</f>
        <v>1030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463</v>
      </c>
      <c r="D89" s="159">
        <v>86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463</v>
      </c>
      <c r="D92" s="533">
        <f>SUM(D88:D91)</f>
        <v>86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6325</v>
      </c>
      <c r="D94" s="537">
        <f>D65+D76+D85+D92+D93</f>
        <v>18813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93950</v>
      </c>
      <c r="D95" s="539">
        <f>D94+D56</f>
        <v>65533</v>
      </c>
      <c r="E95" s="191" t="s">
        <v>291</v>
      </c>
      <c r="F95" s="436" t="s">
        <v>292</v>
      </c>
      <c r="G95" s="538">
        <f>G37+G40+G56+G79</f>
        <v>93950</v>
      </c>
      <c r="H95" s="539">
        <f>H37+H40+H56+H79</f>
        <v>65533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46111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Красимира Панайотова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75" zoomScaleNormal="70" zoomScaleSheetLayoutView="75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АКТИВ ПРОПЪРТИС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115869689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1026</v>
      </c>
      <c r="D13" s="276">
        <v>472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221</v>
      </c>
      <c r="H14" s="276">
        <v>272</v>
      </c>
    </row>
    <row r="15" spans="1:9">
      <c r="A15" s="157" t="s">
        <v>314</v>
      </c>
      <c r="B15" s="155" t="s">
        <v>315</v>
      </c>
      <c r="C15" s="275">
        <v>100</v>
      </c>
      <c r="D15" s="276">
        <v>84</v>
      </c>
      <c r="E15" s="157" t="s">
        <v>98</v>
      </c>
      <c r="F15" s="202" t="s">
        <v>316</v>
      </c>
      <c r="G15" s="275">
        <v>6986</v>
      </c>
      <c r="H15" s="276">
        <v>2399</v>
      </c>
    </row>
    <row r="16" spans="1:9">
      <c r="A16" s="157" t="s">
        <v>317</v>
      </c>
      <c r="B16" s="155" t="s">
        <v>318</v>
      </c>
      <c r="C16" s="275">
        <v>3</v>
      </c>
      <c r="D16" s="276">
        <v>3</v>
      </c>
      <c r="E16" s="198" t="s">
        <v>71</v>
      </c>
      <c r="F16" s="224" t="s">
        <v>319</v>
      </c>
      <c r="G16" s="559">
        <f>SUM(G12:G15)</f>
        <v>7207</v>
      </c>
      <c r="H16" s="560">
        <f>SUM(H12:H15)</f>
        <v>2671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275</v>
      </c>
      <c r="D19" s="276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254</v>
      </c>
      <c r="D20" s="276">
        <v>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1404</v>
      </c>
      <c r="D22" s="560">
        <f>SUM(D12:D18)+D19</f>
        <v>560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1982</v>
      </c>
      <c r="D25" s="276">
        <v>1687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1982</v>
      </c>
      <c r="D29" s="560">
        <f>SUM(D25:D28)</f>
        <v>1687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3386</v>
      </c>
      <c r="D31" s="214">
        <f>D29+D22</f>
        <v>2247</v>
      </c>
      <c r="E31" s="211" t="s">
        <v>358</v>
      </c>
      <c r="F31" s="226" t="s">
        <v>359</v>
      </c>
      <c r="G31" s="213">
        <f>G16+G18+G27</f>
        <v>7207</v>
      </c>
      <c r="H31" s="214">
        <f>H16+H18+H27</f>
        <v>2671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3821</v>
      </c>
      <c r="D33" s="205">
        <f>IF((H31-D31)&gt;0,H31-D31,0)</f>
        <v>424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3386</v>
      </c>
      <c r="D36" s="566">
        <f>D31-D34+D35</f>
        <v>2247</v>
      </c>
      <c r="E36" s="222" t="s">
        <v>374</v>
      </c>
      <c r="F36" s="216" t="s">
        <v>375</v>
      </c>
      <c r="G36" s="227">
        <f>G35-G34+G31</f>
        <v>7207</v>
      </c>
      <c r="H36" s="228">
        <f>H35-H34+H31</f>
        <v>2671</v>
      </c>
    </row>
    <row r="37" spans="1:8">
      <c r="A37" s="221" t="s">
        <v>376</v>
      </c>
      <c r="B37" s="193" t="s">
        <v>377</v>
      </c>
      <c r="C37" s="213">
        <f>IF((G36-C36)&gt;0,G36-C36,0)</f>
        <v>3821</v>
      </c>
      <c r="D37" s="214">
        <f>IF((H36-D36)&gt;0,H36-D36,0)</f>
        <v>424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3821</v>
      </c>
      <c r="D42" s="205">
        <f>+IF((H36-D36-D38)&gt;0,H36-D36-D38,0)</f>
        <v>424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3821</v>
      </c>
      <c r="D44" s="228">
        <f>IF(H42=0,IF(D42-D43&gt;0,D42-D43+H43,0),IF(H42-H43&lt;0,H43-H42+D42,0))</f>
        <v>424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7207</v>
      </c>
      <c r="D45" s="562">
        <f>D36+D38+D42</f>
        <v>2671</v>
      </c>
      <c r="E45" s="230" t="s">
        <v>401</v>
      </c>
      <c r="F45" s="232" t="s">
        <v>402</v>
      </c>
      <c r="G45" s="561">
        <f>G42+G36</f>
        <v>7207</v>
      </c>
      <c r="H45" s="562">
        <f>H42+H36</f>
        <v>2671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46111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Красимира Панайотова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АКТИВ ПРОПЪРТИС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115869689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1656</v>
      </c>
      <c r="D11" s="159">
        <v>335</v>
      </c>
    </row>
    <row r="12" spans="1:13">
      <c r="A12" s="237" t="s">
        <v>409</v>
      </c>
      <c r="B12" s="147" t="s">
        <v>410</v>
      </c>
      <c r="C12" s="160">
        <v>-660</v>
      </c>
      <c r="D12" s="159">
        <v>-276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-103</v>
      </c>
      <c r="D14" s="159">
        <v>-86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3673</v>
      </c>
      <c r="D15" s="159">
        <v>-127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-50</v>
      </c>
      <c r="D20" s="159">
        <v>1013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4516</v>
      </c>
      <c r="D21" s="583">
        <f>SUM(D11:D20)</f>
        <v>859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-25398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-180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1089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-25578</v>
      </c>
      <c r="D33" s="583">
        <f>SUM(D23:D32)</f>
        <v>1089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23470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4116</v>
      </c>
      <c r="D37" s="159"/>
    </row>
    <row r="38" spans="1:13">
      <c r="A38" s="237" t="s">
        <v>458</v>
      </c>
      <c r="B38" s="147" t="s">
        <v>459</v>
      </c>
      <c r="C38" s="160">
        <v>-4290</v>
      </c>
      <c r="D38" s="159">
        <v>-180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-1854</v>
      </c>
      <c r="D40" s="159">
        <v>-1705</v>
      </c>
    </row>
    <row r="41" spans="1:13">
      <c r="A41" s="237" t="s">
        <v>464</v>
      </c>
      <c r="B41" s="147" t="s">
        <v>465</v>
      </c>
      <c r="C41" s="160">
        <v>-3</v>
      </c>
      <c r="D41" s="159"/>
    </row>
    <row r="42" spans="1:13">
      <c r="A42" s="237" t="s">
        <v>466</v>
      </c>
      <c r="B42" s="147" t="s">
        <v>467</v>
      </c>
      <c r="C42" s="160"/>
      <c r="D42" s="159">
        <v>-2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21439</v>
      </c>
      <c r="D43" s="585">
        <f>SUM(D35:D42)</f>
        <v>-1887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377</v>
      </c>
      <c r="D44" s="266">
        <f>D43+D33+D21</f>
        <v>61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86</v>
      </c>
      <c r="D45" s="268">
        <v>25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463</v>
      </c>
      <c r="D46" s="270">
        <f>D45+D44</f>
        <v>86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46111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Красимира Панайотова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" zoomScale="75" zoomScaleNormal="100" zoomScaleSheetLayoutView="75" workbookViewId="0">
      <selection activeCell="I15" sqref="I15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АКТИВ ПРОПЪРТИС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115869689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19728</v>
      </c>
      <c r="D13" s="519">
        <f>'1-Баланс'!H20</f>
        <v>472</v>
      </c>
      <c r="E13" s="519">
        <f>'1-Баланс'!H21</f>
        <v>411</v>
      </c>
      <c r="F13" s="519">
        <f>'1-Баланс'!H23</f>
        <v>0</v>
      </c>
      <c r="G13" s="519">
        <f>'1-Баланс'!H24</f>
        <v>0</v>
      </c>
      <c r="H13" s="520">
        <v>1</v>
      </c>
      <c r="I13" s="519">
        <f>'1-Баланс'!H29+'1-Баланс'!H32</f>
        <v>7783</v>
      </c>
      <c r="J13" s="519">
        <f>'1-Баланс'!H30+'1-Баланс'!H33</f>
        <v>-2212</v>
      </c>
      <c r="K13" s="520"/>
      <c r="L13" s="519">
        <f>SUM(C13:K13)</f>
        <v>26183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-182</v>
      </c>
      <c r="K14" s="140">
        <f t="shared" si="0"/>
        <v>0</v>
      </c>
      <c r="L14" s="140">
        <f t="shared" ref="L14:L34" si="1">SUM(C14:K14)</f>
        <v>-182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-182</v>
      </c>
      <c r="K15" s="275"/>
      <c r="L15" s="519">
        <f t="shared" si="1"/>
        <v>-182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19728</v>
      </c>
      <c r="D17" s="519">
        <f t="shared" ref="D17:M17" si="2">D13+D14</f>
        <v>472</v>
      </c>
      <c r="E17" s="519">
        <f t="shared" si="2"/>
        <v>411</v>
      </c>
      <c r="F17" s="519">
        <f t="shared" si="2"/>
        <v>0</v>
      </c>
      <c r="G17" s="519">
        <f t="shared" si="2"/>
        <v>0</v>
      </c>
      <c r="H17" s="519">
        <f t="shared" si="2"/>
        <v>1</v>
      </c>
      <c r="I17" s="519">
        <f t="shared" si="2"/>
        <v>7783</v>
      </c>
      <c r="J17" s="519">
        <f t="shared" si="2"/>
        <v>-2394</v>
      </c>
      <c r="K17" s="519">
        <f t="shared" si="2"/>
        <v>0</v>
      </c>
      <c r="L17" s="519">
        <f t="shared" si="1"/>
        <v>26001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3821</v>
      </c>
      <c r="J18" s="519">
        <f>+'1-Баланс'!G33</f>
        <v>0</v>
      </c>
      <c r="K18" s="520"/>
      <c r="L18" s="519">
        <f t="shared" si="1"/>
        <v>3821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19728</v>
      </c>
      <c r="D31" s="519">
        <f t="shared" ref="D31:M31" si="6">D19+D22+D23+D26+D30+D29+D17+D18</f>
        <v>472</v>
      </c>
      <c r="E31" s="519">
        <f t="shared" si="6"/>
        <v>411</v>
      </c>
      <c r="F31" s="519">
        <f t="shared" si="6"/>
        <v>0</v>
      </c>
      <c r="G31" s="519">
        <f t="shared" si="6"/>
        <v>0</v>
      </c>
      <c r="H31" s="519">
        <f t="shared" si="6"/>
        <v>1</v>
      </c>
      <c r="I31" s="519">
        <f t="shared" si="6"/>
        <v>11604</v>
      </c>
      <c r="J31" s="519">
        <f t="shared" si="6"/>
        <v>-2394</v>
      </c>
      <c r="K31" s="519">
        <f t="shared" si="6"/>
        <v>0</v>
      </c>
      <c r="L31" s="519">
        <f t="shared" si="1"/>
        <v>29822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19728</v>
      </c>
      <c r="D34" s="522">
        <f t="shared" si="7"/>
        <v>472</v>
      </c>
      <c r="E34" s="522">
        <f t="shared" si="7"/>
        <v>411</v>
      </c>
      <c r="F34" s="522">
        <f t="shared" si="7"/>
        <v>0</v>
      </c>
      <c r="G34" s="522">
        <f t="shared" si="7"/>
        <v>0</v>
      </c>
      <c r="H34" s="522">
        <f t="shared" si="7"/>
        <v>1</v>
      </c>
      <c r="I34" s="522">
        <f t="shared" si="7"/>
        <v>11604</v>
      </c>
      <c r="J34" s="522">
        <f t="shared" si="7"/>
        <v>-2394</v>
      </c>
      <c r="K34" s="522">
        <f t="shared" si="7"/>
        <v>0</v>
      </c>
      <c r="L34" s="522">
        <f t="shared" si="1"/>
        <v>29822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46111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Красимира Панайотова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" zoomScale="85" zoomScaleNormal="70" zoomScaleSheetLayoutView="85" workbookViewId="0">
      <selection activeCell="E21" sqref="E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АКТИВ ПРОПЪРТИС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115869689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 ht="31.5">
      <c r="A12" s="600" t="s">
        <v>1002</v>
      </c>
      <c r="B12" s="601"/>
      <c r="C12" s="77">
        <v>100</v>
      </c>
      <c r="D12" s="77">
        <v>100</v>
      </c>
      <c r="E12" s="77"/>
      <c r="F12" s="417">
        <f>C12-E12</f>
        <v>100</v>
      </c>
      <c r="G12" s="619"/>
    </row>
    <row r="13" spans="1:7" ht="31.5">
      <c r="A13" s="600" t="s">
        <v>1003</v>
      </c>
      <c r="B13" s="601"/>
      <c r="C13" s="77">
        <v>10834</v>
      </c>
      <c r="D13" s="77">
        <v>100</v>
      </c>
      <c r="E13" s="77"/>
      <c r="F13" s="417">
        <f t="shared" ref="F13:F26" si="0">C13-E13</f>
        <v>10834</v>
      </c>
    </row>
    <row r="14" spans="1:7" ht="31.5">
      <c r="A14" s="600" t="s">
        <v>1004</v>
      </c>
      <c r="B14" s="601"/>
      <c r="C14" s="77">
        <v>13630</v>
      </c>
      <c r="D14" s="77">
        <v>100</v>
      </c>
      <c r="E14" s="77"/>
      <c r="F14" s="417">
        <f t="shared" si="0"/>
        <v>13630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24564</v>
      </c>
      <c r="D27" s="419"/>
      <c r="E27" s="419">
        <f>SUM(E12:E26)</f>
        <v>0</v>
      </c>
      <c r="F27" s="419">
        <f>SUM(F12:F26)</f>
        <v>24564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24564</v>
      </c>
      <c r="D79" s="419"/>
      <c r="E79" s="419">
        <f>E78+E61+E44+E27</f>
        <v>0</v>
      </c>
      <c r="F79" s="419">
        <f>F78+F61+F44+F27</f>
        <v>24564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46111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Красимира Панайотова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7" zoomScale="80" zoomScaleNormal="85" zoomScaleSheetLayoutView="80" workbookViewId="0">
      <selection activeCell="D36" sqref="D3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АКТИВ ПРОПЪРТИС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115869689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>
        <v>1</v>
      </c>
      <c r="F16" s="287"/>
      <c r="G16" s="283">
        <f t="shared" si="2"/>
        <v>1</v>
      </c>
      <c r="H16" s="287"/>
      <c r="I16" s="287"/>
      <c r="J16" s="283">
        <f t="shared" si="3"/>
        <v>1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1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1242</v>
      </c>
      <c r="E17" s="287">
        <v>1</v>
      </c>
      <c r="F17" s="287">
        <v>1</v>
      </c>
      <c r="G17" s="283">
        <f t="shared" si="2"/>
        <v>1242</v>
      </c>
      <c r="H17" s="287"/>
      <c r="I17" s="287"/>
      <c r="J17" s="283">
        <f t="shared" si="3"/>
        <v>1242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1242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1242</v>
      </c>
      <c r="E19" s="288">
        <f>SUM(E11:E18)</f>
        <v>2</v>
      </c>
      <c r="F19" s="288">
        <f>SUM(F11:F18)</f>
        <v>1</v>
      </c>
      <c r="G19" s="283">
        <f t="shared" si="2"/>
        <v>1243</v>
      </c>
      <c r="H19" s="288">
        <f>SUM(H11:H18)</f>
        <v>0</v>
      </c>
      <c r="I19" s="288">
        <f>SUM(I11:I18)</f>
        <v>0</v>
      </c>
      <c r="J19" s="283">
        <f t="shared" si="3"/>
        <v>1243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1243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34590</v>
      </c>
      <c r="E20" s="287">
        <v>21183</v>
      </c>
      <c r="F20" s="287"/>
      <c r="G20" s="283">
        <f t="shared" si="2"/>
        <v>55773</v>
      </c>
      <c r="H20" s="287">
        <v>6295</v>
      </c>
      <c r="I20" s="287">
        <v>254</v>
      </c>
      <c r="J20" s="283">
        <f t="shared" si="3"/>
        <v>61814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61814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4</v>
      </c>
      <c r="E27" s="287"/>
      <c r="F27" s="287"/>
      <c r="G27" s="283">
        <f t="shared" si="2"/>
        <v>4</v>
      </c>
      <c r="H27" s="287"/>
      <c r="I27" s="287"/>
      <c r="J27" s="283">
        <f t="shared" si="3"/>
        <v>4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4</v>
      </c>
    </row>
    <row r="28" spans="1:18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</v>
      </c>
      <c r="H28" s="290">
        <f t="shared" si="5"/>
        <v>0</v>
      </c>
      <c r="I28" s="290">
        <f t="shared" si="5"/>
        <v>0</v>
      </c>
      <c r="J28" s="291">
        <f t="shared" si="3"/>
        <v>4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4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10884</v>
      </c>
      <c r="E30" s="293">
        <f t="shared" ref="E30:P30" si="6">SUM(E31:E34)</f>
        <v>13680</v>
      </c>
      <c r="F30" s="293">
        <f t="shared" si="6"/>
        <v>0</v>
      </c>
      <c r="G30" s="293">
        <f t="shared" si="2"/>
        <v>24564</v>
      </c>
      <c r="H30" s="293">
        <f t="shared" si="6"/>
        <v>0</v>
      </c>
      <c r="I30" s="293">
        <f t="shared" si="6"/>
        <v>0</v>
      </c>
      <c r="J30" s="293">
        <f t="shared" si="3"/>
        <v>24564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24564</v>
      </c>
    </row>
    <row r="31" spans="1:18">
      <c r="A31" s="296"/>
      <c r="B31" s="280" t="s">
        <v>127</v>
      </c>
      <c r="C31" s="126" t="s">
        <v>637</v>
      </c>
      <c r="D31" s="287">
        <v>10884</v>
      </c>
      <c r="E31" s="287">
        <v>13680</v>
      </c>
      <c r="F31" s="287"/>
      <c r="G31" s="283">
        <f t="shared" si="2"/>
        <v>24564</v>
      </c>
      <c r="H31" s="287"/>
      <c r="I31" s="287"/>
      <c r="J31" s="283">
        <f t="shared" si="3"/>
        <v>24564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24564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10884</v>
      </c>
      <c r="E41" s="288">
        <f t="shared" ref="E41:P41" si="10">E30+E35+E40</f>
        <v>13680</v>
      </c>
      <c r="F41" s="288">
        <f t="shared" si="10"/>
        <v>0</v>
      </c>
      <c r="G41" s="283">
        <f t="shared" si="2"/>
        <v>24564</v>
      </c>
      <c r="H41" s="288">
        <f t="shared" si="10"/>
        <v>0</v>
      </c>
      <c r="I41" s="288">
        <f t="shared" si="10"/>
        <v>0</v>
      </c>
      <c r="J41" s="283">
        <f t="shared" si="3"/>
        <v>24564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24564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46720</v>
      </c>
      <c r="E43" s="306">
        <f>E19+E20+E22+E28+E41+E42</f>
        <v>34865</v>
      </c>
      <c r="F43" s="306">
        <f t="shared" ref="F43:R43" si="11">F19+F20+F22+F28+F41+F42</f>
        <v>1</v>
      </c>
      <c r="G43" s="306">
        <f t="shared" si="11"/>
        <v>81584</v>
      </c>
      <c r="H43" s="306">
        <f t="shared" si="11"/>
        <v>6295</v>
      </c>
      <c r="I43" s="306">
        <f t="shared" si="11"/>
        <v>254</v>
      </c>
      <c r="J43" s="306">
        <f t="shared" si="11"/>
        <v>87625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87625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46111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Красимира Панайотова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D92" sqref="D9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АКТИВ ПРОПЪРТИС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115869689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</v>
      </c>
      <c r="D26" s="319">
        <f>SUM(D27:D29)</f>
        <v>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</v>
      </c>
      <c r="D28" s="325">
        <v>1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18500</v>
      </c>
      <c r="D31" s="325">
        <v>18500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4156</v>
      </c>
      <c r="D35" s="319">
        <f>SUM(D36:D39)</f>
        <v>4156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4156</v>
      </c>
      <c r="D37" s="325">
        <v>4156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928</v>
      </c>
      <c r="D40" s="319">
        <f>SUM(D41:D44)</f>
        <v>928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928</v>
      </c>
      <c r="D44" s="325">
        <v>928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23585</v>
      </c>
      <c r="D45" s="386">
        <f>D26+D30+D31+D33+D32+D34+D35+D40</f>
        <v>23585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23585</v>
      </c>
      <c r="D46" s="392">
        <f>D45+D23+D21+D11</f>
        <v>23585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8328</v>
      </c>
      <c r="D58" s="113">
        <f>D59+D61</f>
        <v>0</v>
      </c>
      <c r="E58" s="111">
        <f t="shared" si="1"/>
        <v>8328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8328</v>
      </c>
      <c r="D59" s="160"/>
      <c r="E59" s="111">
        <f t="shared" si="1"/>
        <v>8328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53470</v>
      </c>
      <c r="D65" s="160"/>
      <c r="E65" s="111">
        <f t="shared" si="1"/>
        <v>53470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61798</v>
      </c>
      <c r="D68" s="384">
        <f>D54+D58+D63+D64+D65+D66</f>
        <v>0</v>
      </c>
      <c r="E68" s="382">
        <f t="shared" si="1"/>
        <v>61798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180</v>
      </c>
      <c r="D77" s="113">
        <f>D78+D80</f>
        <v>180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180</v>
      </c>
      <c r="D78" s="160">
        <v>180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1938</v>
      </c>
      <c r="D87" s="111">
        <f>SUM(D88:D92)+D96</f>
        <v>1938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22</v>
      </c>
      <c r="D89" s="160">
        <v>22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1911</v>
      </c>
      <c r="D90" s="160">
        <v>1911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</v>
      </c>
      <c r="D92" s="113">
        <f>SUM(D93:D95)</f>
        <v>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</v>
      </c>
      <c r="D94" s="160">
        <v>4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212</v>
      </c>
      <c r="D97" s="160">
        <v>212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2330</v>
      </c>
      <c r="D98" s="382">
        <f>D87+D82+D77+D73+D97</f>
        <v>2330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64128</v>
      </c>
      <c r="D99" s="376">
        <f>D98+D70+D68</f>
        <v>2330</v>
      </c>
      <c r="E99" s="376">
        <f>E98+E70+E68</f>
        <v>61798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46111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Красимира Панайотова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5" sqref="M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АКТИВ ПРОПЪРТИС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115869689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46111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Красимира Панайотова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2026-03-30T12:01:06Z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